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P:\fin2\04_marches_publics\5-habillement\2- En cours\2025-16-Habillement\1-Passation\3-DCE\2-VF Odt\AF\DQE\"/>
    </mc:Choice>
  </mc:AlternateContent>
  <xr:revisionPtr revIDLastSave="0" documentId="13_ncr:1_{03E83F74-8CB9-47AE-B447-4CF4A0FF0439}" xr6:coauthVersionLast="47" xr6:coauthVersionMax="47" xr10:uidLastSave="{00000000-0000-0000-0000-000000000000}"/>
  <bookViews>
    <workbookView xWindow="-120" yWindow="-120" windowWidth="29040" windowHeight="15720" tabRatio="500" xr2:uid="{00000000-000D-0000-FFFF-FFFF00000000}"/>
  </bookViews>
  <sheets>
    <sheet name="Instruction" sheetId="2" r:id="rId1"/>
    <sheet name="Grille" sheetId="1" r:id="rId2"/>
  </sheets>
  <definedNames>
    <definedName name="_xlnm.Print_Titles" localSheetId="1">Grille!$2:$2</definedName>
    <definedName name="Print_Area_0" localSheetId="1">Grille!$A$1:$D$443</definedName>
    <definedName name="_xlnm.Print_Area" localSheetId="1">Grille!$A$1:$E$443</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xmlns:loext="http://schemas.libreoffice.org/" uri="{7626C862-2A13-11E5-B345-FEFF819CDC9F}">
      <loext:extCalcPr stringRefSyntax="ExcelA1"/>
    </ext>
  </extLst>
</workbook>
</file>

<file path=xl/calcChain.xml><?xml version="1.0" encoding="utf-8"?>
<calcChain xmlns="http://schemas.openxmlformats.org/spreadsheetml/2006/main">
  <c r="E3" i="1" l="1"/>
  <c r="E431" i="1" l="1"/>
  <c r="E432" i="1"/>
  <c r="E433" i="1"/>
  <c r="E439" i="1"/>
  <c r="E425" i="1"/>
  <c r="E293" i="1"/>
  <c r="E416" i="1"/>
  <c r="E415" i="1"/>
  <c r="E280" i="1"/>
  <c r="E275" i="1"/>
  <c r="E274" i="1"/>
  <c r="E4" i="1"/>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2"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6" i="1"/>
  <c r="E127" i="1"/>
  <c r="E128" i="1"/>
  <c r="E129" i="1"/>
  <c r="E130" i="1"/>
  <c r="E131" i="1"/>
  <c r="E132" i="1"/>
  <c r="E133" i="1"/>
  <c r="E134" i="1"/>
  <c r="E135" i="1"/>
  <c r="E136" i="1"/>
  <c r="E137" i="1"/>
  <c r="E138" i="1"/>
  <c r="E139" i="1"/>
  <c r="E140" i="1"/>
  <c r="E141" i="1"/>
  <c r="E142" i="1"/>
  <c r="E143" i="1"/>
  <c r="E144" i="1"/>
  <c r="E145" i="1"/>
  <c r="E146" i="1"/>
  <c r="E147" i="1"/>
  <c r="E148" i="1"/>
  <c r="E149" i="1"/>
  <c r="E150" i="1"/>
  <c r="E151" i="1"/>
  <c r="E152" i="1"/>
  <c r="E153" i="1"/>
  <c r="E154" i="1"/>
  <c r="E155" i="1"/>
  <c r="E156" i="1"/>
  <c r="E157" i="1"/>
  <c r="E158" i="1"/>
  <c r="E159" i="1"/>
  <c r="E160" i="1"/>
  <c r="E161" i="1"/>
  <c r="E162" i="1"/>
  <c r="E163" i="1"/>
  <c r="E164" i="1"/>
  <c r="E165" i="1"/>
  <c r="E166" i="1"/>
  <c r="E167" i="1"/>
  <c r="E168" i="1"/>
  <c r="E169" i="1"/>
  <c r="E170" i="1"/>
  <c r="E171" i="1"/>
  <c r="E172" i="1"/>
  <c r="E173" i="1"/>
  <c r="E174" i="1"/>
  <c r="E175" i="1"/>
  <c r="E176" i="1"/>
  <c r="E177" i="1"/>
  <c r="E178" i="1"/>
  <c r="E179" i="1"/>
  <c r="E180" i="1"/>
  <c r="E181" i="1"/>
  <c r="E182" i="1"/>
  <c r="E183" i="1"/>
  <c r="E184" i="1"/>
  <c r="E185" i="1"/>
  <c r="E186" i="1"/>
  <c r="E187" i="1"/>
  <c r="E188" i="1"/>
  <c r="E189" i="1"/>
  <c r="E190" i="1"/>
  <c r="E191" i="1"/>
  <c r="E192" i="1"/>
  <c r="E193" i="1"/>
  <c r="E194" i="1"/>
  <c r="E195" i="1"/>
  <c r="E196" i="1"/>
  <c r="E197" i="1"/>
  <c r="E198" i="1"/>
  <c r="E199" i="1"/>
  <c r="E200" i="1"/>
  <c r="E201" i="1"/>
  <c r="E202" i="1"/>
  <c r="E203" i="1"/>
  <c r="E204" i="1"/>
  <c r="E205" i="1"/>
  <c r="E206" i="1"/>
  <c r="E207" i="1"/>
  <c r="E208" i="1"/>
  <c r="E209" i="1"/>
  <c r="E210" i="1"/>
  <c r="E211" i="1"/>
  <c r="E212" i="1"/>
  <c r="E213" i="1"/>
  <c r="E214" i="1"/>
  <c r="E215" i="1"/>
  <c r="E216" i="1"/>
  <c r="E217" i="1"/>
  <c r="E218" i="1"/>
  <c r="E219" i="1"/>
  <c r="E220" i="1"/>
  <c r="E221" i="1"/>
  <c r="E222" i="1"/>
  <c r="E223" i="1"/>
  <c r="E224" i="1"/>
  <c r="E225" i="1"/>
  <c r="E226" i="1"/>
  <c r="E227" i="1"/>
  <c r="E228" i="1"/>
  <c r="E229" i="1"/>
  <c r="E230" i="1"/>
  <c r="E231" i="1"/>
  <c r="E232" i="1"/>
  <c r="E233" i="1"/>
  <c r="E234" i="1"/>
  <c r="E235" i="1"/>
  <c r="E236" i="1"/>
  <c r="E237" i="1"/>
  <c r="E238" i="1"/>
  <c r="E239" i="1"/>
  <c r="E240" i="1"/>
  <c r="E241" i="1"/>
  <c r="E242" i="1"/>
  <c r="E243" i="1"/>
  <c r="E244" i="1"/>
  <c r="E245" i="1"/>
  <c r="E246" i="1"/>
  <c r="E247" i="1"/>
  <c r="E248" i="1"/>
  <c r="E249" i="1"/>
  <c r="E250" i="1"/>
  <c r="E251" i="1"/>
  <c r="E252" i="1"/>
  <c r="E253" i="1"/>
  <c r="E254" i="1"/>
  <c r="E255" i="1"/>
  <c r="E256" i="1"/>
  <c r="E257" i="1"/>
  <c r="E258" i="1"/>
  <c r="E259" i="1"/>
  <c r="E260" i="1"/>
  <c r="E261" i="1"/>
  <c r="E262" i="1"/>
  <c r="E263" i="1"/>
  <c r="E264" i="1"/>
  <c r="E265" i="1"/>
  <c r="E266" i="1"/>
  <c r="E267" i="1"/>
  <c r="E268" i="1"/>
  <c r="E269" i="1"/>
  <c r="E270" i="1"/>
  <c r="E271" i="1"/>
  <c r="E272" i="1"/>
  <c r="E273" i="1"/>
  <c r="E276" i="1"/>
  <c r="E277" i="1"/>
  <c r="E278" i="1"/>
  <c r="E279" i="1"/>
  <c r="E281" i="1"/>
  <c r="E282" i="1"/>
  <c r="E283" i="1"/>
  <c r="E284" i="1"/>
  <c r="E285" i="1"/>
  <c r="E286" i="1"/>
  <c r="E287" i="1"/>
  <c r="E288" i="1"/>
  <c r="E289" i="1"/>
  <c r="E290" i="1"/>
  <c r="E291" i="1"/>
  <c r="E292" i="1"/>
  <c r="E294" i="1"/>
  <c r="E295" i="1"/>
  <c r="E296" i="1"/>
  <c r="E297" i="1"/>
  <c r="E298" i="1"/>
  <c r="E299" i="1"/>
  <c r="E300" i="1"/>
  <c r="E301" i="1"/>
  <c r="E302" i="1"/>
  <c r="E303" i="1"/>
  <c r="E304" i="1"/>
  <c r="E305" i="1"/>
  <c r="E306" i="1"/>
  <c r="E307" i="1"/>
  <c r="E308" i="1"/>
  <c r="E309" i="1"/>
  <c r="E310" i="1"/>
  <c r="E311" i="1"/>
  <c r="E312" i="1"/>
  <c r="E313" i="1"/>
  <c r="E314" i="1"/>
  <c r="E315" i="1"/>
  <c r="E316" i="1"/>
  <c r="E317" i="1"/>
  <c r="E318" i="1"/>
  <c r="E319" i="1"/>
  <c r="E320" i="1"/>
  <c r="E321" i="1"/>
  <c r="E322" i="1"/>
  <c r="E323" i="1"/>
  <c r="E324" i="1"/>
  <c r="E325" i="1"/>
  <c r="E326" i="1"/>
  <c r="E327" i="1"/>
  <c r="E328" i="1"/>
  <c r="E329" i="1"/>
  <c r="E330" i="1"/>
  <c r="E331" i="1"/>
  <c r="E332" i="1"/>
  <c r="E333" i="1"/>
  <c r="E334" i="1"/>
  <c r="E335" i="1"/>
  <c r="E336" i="1"/>
  <c r="E337" i="1"/>
  <c r="E338" i="1"/>
  <c r="E339" i="1"/>
  <c r="E340" i="1"/>
  <c r="E341" i="1"/>
  <c r="E342" i="1"/>
  <c r="E343" i="1"/>
  <c r="E344" i="1"/>
  <c r="E345" i="1"/>
  <c r="E346" i="1"/>
  <c r="E347" i="1"/>
  <c r="E348" i="1"/>
  <c r="E349" i="1"/>
  <c r="E350" i="1"/>
  <c r="E351" i="1"/>
  <c r="E352" i="1"/>
  <c r="E353" i="1"/>
  <c r="E354" i="1"/>
  <c r="E355" i="1"/>
  <c r="E356" i="1"/>
  <c r="E357" i="1"/>
  <c r="E358" i="1"/>
  <c r="E359" i="1"/>
  <c r="E360" i="1"/>
  <c r="E361" i="1"/>
  <c r="E362" i="1"/>
  <c r="E363" i="1"/>
  <c r="E364" i="1"/>
  <c r="E365" i="1"/>
  <c r="E366" i="1"/>
  <c r="E367" i="1"/>
  <c r="E368" i="1"/>
  <c r="E369" i="1"/>
  <c r="E370" i="1"/>
  <c r="E371" i="1"/>
  <c r="E372" i="1"/>
  <c r="E373" i="1"/>
  <c r="E374" i="1"/>
  <c r="E375" i="1"/>
  <c r="E376" i="1"/>
  <c r="E377" i="1"/>
  <c r="E378" i="1"/>
  <c r="E379" i="1"/>
  <c r="E380" i="1"/>
  <c r="E381" i="1"/>
  <c r="E382" i="1"/>
  <c r="E383" i="1"/>
  <c r="E384" i="1"/>
  <c r="E385" i="1"/>
  <c r="E386" i="1"/>
  <c r="E388" i="1"/>
  <c r="E390" i="1"/>
  <c r="E392" i="1"/>
  <c r="E394" i="1"/>
  <c r="E395" i="1"/>
  <c r="E396" i="1"/>
  <c r="E397" i="1"/>
  <c r="E398" i="1"/>
  <c r="E399" i="1"/>
  <c r="E400" i="1"/>
  <c r="E401" i="1"/>
  <c r="E402" i="1"/>
  <c r="E404" i="1"/>
  <c r="E406" i="1"/>
  <c r="E408" i="1"/>
  <c r="E410" i="1"/>
  <c r="E411" i="1"/>
  <c r="E412" i="1"/>
  <c r="E413" i="1"/>
  <c r="E414" i="1"/>
  <c r="E417" i="1"/>
  <c r="E418" i="1"/>
  <c r="E419" i="1"/>
  <c r="E420" i="1"/>
  <c r="E421" i="1"/>
  <c r="E422" i="1"/>
  <c r="E423" i="1"/>
  <c r="E424" i="1"/>
  <c r="E426" i="1"/>
  <c r="E427" i="1"/>
  <c r="E428" i="1"/>
  <c r="E430" i="1"/>
  <c r="E434" i="1"/>
  <c r="E435" i="1"/>
  <c r="E436" i="1"/>
  <c r="E437" i="1"/>
  <c r="E438" i="1"/>
  <c r="E440" i="1"/>
  <c r="E441" i="1" l="1"/>
  <c r="C387" i="1"/>
  <c r="E387" i="1" s="1"/>
  <c r="C409" i="1"/>
  <c r="E409" i="1" s="1"/>
  <c r="C407" i="1"/>
  <c r="E407" i="1" s="1"/>
  <c r="C405" i="1"/>
  <c r="E405" i="1" s="1"/>
  <c r="C403" i="1"/>
  <c r="E403" i="1" s="1"/>
  <c r="C393" i="1"/>
  <c r="E393" i="1" s="1"/>
  <c r="C391" i="1"/>
  <c r="E391" i="1" s="1"/>
  <c r="C389" i="1"/>
  <c r="E389" i="1" s="1"/>
  <c r="C51" i="1"/>
  <c r="E51" i="1" s="1"/>
  <c r="C53" i="1"/>
  <c r="E53"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NAYRAUD Bertrand</author>
  </authors>
  <commentList>
    <comment ref="B422" authorId="0" shapeId="0" xr:uid="{00000000-0006-0000-0000-000001000000}">
      <text>
        <r>
          <rPr>
            <b/>
            <sz val="9"/>
            <color indexed="81"/>
            <rFont val="Tahoma"/>
            <family val="2"/>
          </rPr>
          <t>NAYRAUD Bertrand:</t>
        </r>
        <r>
          <rPr>
            <sz val="9"/>
            <color indexed="81"/>
            <rFont val="Tahoma"/>
            <family val="2"/>
          </rPr>
          <t xml:space="preserve">
revu pour couvrir la partie SI</t>
        </r>
      </text>
    </comment>
  </commentList>
</comments>
</file>

<file path=xl/sharedStrings.xml><?xml version="1.0" encoding="utf-8"?>
<sst xmlns="http://schemas.openxmlformats.org/spreadsheetml/2006/main" count="890" uniqueCount="728">
  <si>
    <t>Ordre</t>
  </si>
  <si>
    <t>Article</t>
  </si>
  <si>
    <t>Prix unitaire HT indiqué dans l'AF</t>
  </si>
  <si>
    <t>TOTAL</t>
  </si>
  <si>
    <t>1-03</t>
  </si>
  <si>
    <t>1-04</t>
  </si>
  <si>
    <t>1-05</t>
  </si>
  <si>
    <t>1-06</t>
  </si>
  <si>
    <t>2-01</t>
  </si>
  <si>
    <t>2-02</t>
  </si>
  <si>
    <t>2-03</t>
  </si>
  <si>
    <t>2-04</t>
  </si>
  <si>
    <t>2-05</t>
  </si>
  <si>
    <t>2-06</t>
  </si>
  <si>
    <t>2-07</t>
  </si>
  <si>
    <t>3-02</t>
  </si>
  <si>
    <t>3-03</t>
  </si>
  <si>
    <t>4-01</t>
  </si>
  <si>
    <t>4-02</t>
  </si>
  <si>
    <t>4-03</t>
  </si>
  <si>
    <t>4-04</t>
  </si>
  <si>
    <t>4-05</t>
  </si>
  <si>
    <t>4-06</t>
  </si>
  <si>
    <t>4-07</t>
  </si>
  <si>
    <t>4-08</t>
  </si>
  <si>
    <t>4-09</t>
  </si>
  <si>
    <t>4-10</t>
  </si>
  <si>
    <t>4-11</t>
  </si>
  <si>
    <t>Etui porte-képi</t>
  </si>
  <si>
    <t>4-12</t>
  </si>
  <si>
    <t>Etui porte-tricorne</t>
  </si>
  <si>
    <t>4-13</t>
  </si>
  <si>
    <t>4-14</t>
  </si>
  <si>
    <t>4-15</t>
  </si>
  <si>
    <t>4-16</t>
  </si>
  <si>
    <t>4-17</t>
  </si>
  <si>
    <t>4-18</t>
  </si>
  <si>
    <t>5-01</t>
  </si>
  <si>
    <t>5-10</t>
  </si>
  <si>
    <t>5-11</t>
  </si>
  <si>
    <t>5-12</t>
  </si>
  <si>
    <t>5-13</t>
  </si>
  <si>
    <t>5-14</t>
  </si>
  <si>
    <t>5-15</t>
  </si>
  <si>
    <t>5-16</t>
  </si>
  <si>
    <t>5-17</t>
  </si>
  <si>
    <t>5-18</t>
  </si>
  <si>
    <t>5-20</t>
  </si>
  <si>
    <t>5-21</t>
  </si>
  <si>
    <t>5-22</t>
  </si>
  <si>
    <t>5-23</t>
  </si>
  <si>
    <t>5-24</t>
  </si>
  <si>
    <t>6-02</t>
  </si>
  <si>
    <t>6-03</t>
  </si>
  <si>
    <t>6-04</t>
  </si>
  <si>
    <t>6-06</t>
  </si>
  <si>
    <t>6-09</t>
  </si>
  <si>
    <t>6-10</t>
  </si>
  <si>
    <t>6-11</t>
  </si>
  <si>
    <t>6-19</t>
  </si>
  <si>
    <t>6-20</t>
  </si>
  <si>
    <t>7-02</t>
  </si>
  <si>
    <t>8-01</t>
  </si>
  <si>
    <t>8-02</t>
  </si>
  <si>
    <t>8-05</t>
  </si>
  <si>
    <t>8-09</t>
  </si>
  <si>
    <t>8-10</t>
  </si>
  <si>
    <t>Insigne métallique de grade pour tricorne et calot</t>
  </si>
  <si>
    <t>8-11</t>
  </si>
  <si>
    <t>8-12</t>
  </si>
  <si>
    <t>Insigne de béret</t>
  </si>
  <si>
    <t>8-13</t>
  </si>
  <si>
    <t>8-14</t>
  </si>
  <si>
    <t>8-15</t>
  </si>
  <si>
    <t>8-16</t>
  </si>
  <si>
    <t>9-03</t>
  </si>
  <si>
    <t>9-04</t>
  </si>
  <si>
    <t>10-01</t>
  </si>
  <si>
    <t>Ceinture sangle de service terrestre</t>
  </si>
  <si>
    <t>10-02</t>
  </si>
  <si>
    <t>Ceinture sangle de service aéromaritime</t>
  </si>
  <si>
    <t>10-03</t>
  </si>
  <si>
    <t>Ceinture sangle de cérémonie</t>
  </si>
  <si>
    <t>10-05</t>
  </si>
  <si>
    <t>10-06</t>
  </si>
  <si>
    <t>10-07</t>
  </si>
  <si>
    <t>10-08</t>
  </si>
  <si>
    <t>10-09</t>
  </si>
  <si>
    <t>Ceinture de service civil</t>
  </si>
  <si>
    <t>10-11</t>
  </si>
  <si>
    <t>Aiguillette pour tenue de représentation stagiaires ENDLR</t>
  </si>
  <si>
    <t>10-12</t>
  </si>
  <si>
    <t>10-14</t>
  </si>
  <si>
    <t>10-15</t>
  </si>
  <si>
    <t>10-16</t>
  </si>
  <si>
    <t>10-17</t>
  </si>
  <si>
    <t>11-03</t>
  </si>
  <si>
    <t>11-04</t>
  </si>
  <si>
    <t>11-07</t>
  </si>
  <si>
    <t>11-08</t>
  </si>
  <si>
    <t>11-09</t>
  </si>
  <si>
    <t>11-10</t>
  </si>
  <si>
    <t>11-13</t>
  </si>
  <si>
    <t>11-14</t>
  </si>
  <si>
    <t>11-15</t>
  </si>
  <si>
    <t>11-16</t>
  </si>
  <si>
    <t>11-17</t>
  </si>
  <si>
    <t>TOTAL HT</t>
  </si>
  <si>
    <t>TVA</t>
  </si>
  <si>
    <t>TOTAL TTC</t>
  </si>
  <si>
    <t>2-08</t>
  </si>
  <si>
    <t>7-03</t>
  </si>
  <si>
    <t>7-04</t>
  </si>
  <si>
    <t>8-17</t>
  </si>
  <si>
    <t>8-18</t>
  </si>
  <si>
    <t>10-20</t>
  </si>
  <si>
    <t>1-12</t>
  </si>
  <si>
    <t>5-25</t>
  </si>
  <si>
    <t>Support amovible pour tricorne des administratrices aéromaritimes</t>
  </si>
  <si>
    <t>Logistique - coût unitaire d'expédition, préparation et transport en métropole pour un effet</t>
  </si>
  <si>
    <t>Logistique - coût unitaire d'expédition, préparation et transport dans les DROM-COM pour un effet :</t>
  </si>
  <si>
    <t>- Nouvelle-Calédonie</t>
  </si>
  <si>
    <t>- Polynésie-Française</t>
  </si>
  <si>
    <t>- Saint-Pierre et Miquelon</t>
  </si>
  <si>
    <t>- Wallis et Futuna</t>
  </si>
  <si>
    <t>2-09-01</t>
  </si>
  <si>
    <t>2-09-02</t>
  </si>
  <si>
    <t>2-09-03</t>
  </si>
  <si>
    <t>2-09-04</t>
  </si>
  <si>
    <t>Reprise et transfert de stocks - Coût de transport pour un camion depuis l’END La Rochelle vers le site du titulaire</t>
  </si>
  <si>
    <t>Reprise et transfert de stocks - Coût de transport pour un camion depuis le site du titulaire sortant vers le site du titulaire</t>
  </si>
  <si>
    <t>Reprise et transfert de stocks - coût par effet des prestations d’inventaire, d’étiquetage et d’intégration au stock du titulaire (stock physique et dans le SI)</t>
  </si>
  <si>
    <t>Logistique - coût unitaire de sélection et d'envoi d'un effet faisant l'objet d'une demande de vérification par l'acheteur (picking)</t>
  </si>
  <si>
    <t>1-01-01</t>
  </si>
  <si>
    <t>1-01-02</t>
  </si>
  <si>
    <t>1-01-03</t>
  </si>
  <si>
    <t>1-01-04</t>
  </si>
  <si>
    <t>1-01-05</t>
  </si>
  <si>
    <t>1-01-06</t>
  </si>
  <si>
    <t>1-01-07</t>
  </si>
  <si>
    <t>1-01-08</t>
  </si>
  <si>
    <t>1-02-01</t>
  </si>
  <si>
    <t>1-02-02</t>
  </si>
  <si>
    <t>1-02-03</t>
  </si>
  <si>
    <t>1-02-04</t>
  </si>
  <si>
    <t>1-07-01</t>
  </si>
  <si>
    <t>5-07-01</t>
  </si>
  <si>
    <t>1-07-02</t>
  </si>
  <si>
    <t>1-07-03</t>
  </si>
  <si>
    <t>1-07-04</t>
  </si>
  <si>
    <t>1-08-01</t>
  </si>
  <si>
    <t>1-08-02</t>
  </si>
  <si>
    <t>1-09-01</t>
  </si>
  <si>
    <t>1-09-02</t>
  </si>
  <si>
    <t>1-10-01</t>
  </si>
  <si>
    <t>1-10-02</t>
  </si>
  <si>
    <t>1-11-01</t>
  </si>
  <si>
    <t>1-11-02</t>
  </si>
  <si>
    <t>3-01-01</t>
  </si>
  <si>
    <t>3-01-02</t>
  </si>
  <si>
    <t>3-04-01</t>
  </si>
  <si>
    <t>3-04-02</t>
  </si>
  <si>
    <t>3-05-01</t>
  </si>
  <si>
    <t>3-05-02</t>
  </si>
  <si>
    <t>5-02-01</t>
  </si>
  <si>
    <t>5-02-02</t>
  </si>
  <si>
    <t>5-03-01</t>
  </si>
  <si>
    <t>5-03-02</t>
  </si>
  <si>
    <t>5-04-01</t>
  </si>
  <si>
    <t>5-04-02</t>
  </si>
  <si>
    <t>5-05-01</t>
  </si>
  <si>
    <t>5-05-02</t>
  </si>
  <si>
    <t>5-06-01</t>
  </si>
  <si>
    <t>5-06-02</t>
  </si>
  <si>
    <t>5-07-02</t>
  </si>
  <si>
    <t>5-08-01</t>
  </si>
  <si>
    <t>5-08-02</t>
  </si>
  <si>
    <t>5-09-01</t>
  </si>
  <si>
    <t>5-09-02</t>
  </si>
  <si>
    <t>5-19-01</t>
  </si>
  <si>
    <t>5-19-02</t>
  </si>
  <si>
    <t>6-01-01</t>
  </si>
  <si>
    <t>6-01-02</t>
  </si>
  <si>
    <t>6-12-01</t>
  </si>
  <si>
    <t>6-12-02</t>
  </si>
  <si>
    <t>6-13-01</t>
  </si>
  <si>
    <t>6-13-02</t>
  </si>
  <si>
    <t>6-14-01</t>
  </si>
  <si>
    <t>6-14-02</t>
  </si>
  <si>
    <t>6-14-03</t>
  </si>
  <si>
    <t>6-14-04</t>
  </si>
  <si>
    <t>6-15-01</t>
  </si>
  <si>
    <t>6-15-02</t>
  </si>
  <si>
    <t>6-15-03</t>
  </si>
  <si>
    <t>6-15-04</t>
  </si>
  <si>
    <t>6-16-01</t>
  </si>
  <si>
    <t>6-16-02</t>
  </si>
  <si>
    <t>6-16-03</t>
  </si>
  <si>
    <t>6-16-04</t>
  </si>
  <si>
    <t>6-17-01</t>
  </si>
  <si>
    <t>6-17-02</t>
  </si>
  <si>
    <t>6-18-01</t>
  </si>
  <si>
    <t>6-18-02</t>
  </si>
  <si>
    <t>6-18-03</t>
  </si>
  <si>
    <t>6-18-04</t>
  </si>
  <si>
    <t>600</t>
  </si>
  <si>
    <t>7-01-01</t>
  </si>
  <si>
    <t>7-01-02</t>
  </si>
  <si>
    <t>Galon sur support auto-agrippant aéromaritime</t>
  </si>
  <si>
    <t>Galon brodé sur support auto-agrippant terrestre</t>
  </si>
  <si>
    <t>Insigne de corps terrestre</t>
  </si>
  <si>
    <t>Insigne de casquette plate et de tricorne aéromaritime (catégories A, B et C)</t>
  </si>
  <si>
    <t>Manchons de grade terrestres</t>
  </si>
  <si>
    <t>Insigne de col pour apposition sur la tenue de cérémonie aéromaritime</t>
  </si>
  <si>
    <t>Macaron de bras et insigne de col pour apposition sur la tenue de cérémonie terrestre et des administrateurs</t>
  </si>
  <si>
    <t>Manchons de grade aéromaritimes</t>
  </si>
  <si>
    <t>Pattes d’épaules maritimes</t>
  </si>
  <si>
    <t>Support amovible pour tricorne  des administratrices terrestres, directrice générale adjointe, secrétaire générale et directrice générale</t>
  </si>
  <si>
    <t>9-01-01</t>
  </si>
  <si>
    <t>9-01-02</t>
  </si>
  <si>
    <t>9-01-03</t>
  </si>
  <si>
    <t>9-01-04</t>
  </si>
  <si>
    <t>9-01-05</t>
  </si>
  <si>
    <t>9-01-06</t>
  </si>
  <si>
    <t>9-01-07</t>
  </si>
  <si>
    <t>9-01-08</t>
  </si>
  <si>
    <t>9-02-01</t>
  </si>
  <si>
    <t>9-02-02</t>
  </si>
  <si>
    <t>9-05-01</t>
  </si>
  <si>
    <t>9-05-02</t>
  </si>
  <si>
    <t>Tour de cou terrestre</t>
  </si>
  <si>
    <t>Tour de cou maritime</t>
  </si>
  <si>
    <t>Tour de cou opérations commerciales</t>
  </si>
  <si>
    <t>Tour de cou motocycliste - saison été</t>
  </si>
  <si>
    <t>Tour de cou motocycliste - saison hiver</t>
  </si>
  <si>
    <t>10-13-01</t>
  </si>
  <si>
    <t>10-13-02</t>
  </si>
  <si>
    <t>Chasuble opérations commerciales</t>
  </si>
  <si>
    <t>Chasuble haute visibilité ATEX opérations commerciales</t>
  </si>
  <si>
    <t>Gilet multi-poches haute visibilité opérations commerciales</t>
  </si>
  <si>
    <t>Gilet multi-poches haute visibilité opérations commerciales, tailles hors barème</t>
  </si>
  <si>
    <t>Guêtres de débroussaillage opérations commerciales</t>
  </si>
  <si>
    <t>10-18-01</t>
  </si>
  <si>
    <t>10-18-02</t>
  </si>
  <si>
    <t>10-21-01</t>
  </si>
  <si>
    <t>10-21-02</t>
  </si>
  <si>
    <t>11-01-01</t>
  </si>
  <si>
    <t>11-01-02</t>
  </si>
  <si>
    <t>11-02-01</t>
  </si>
  <si>
    <t>11-02-02</t>
  </si>
  <si>
    <t>11-05-01</t>
  </si>
  <si>
    <t>11-05-02</t>
  </si>
  <si>
    <t>11-06-01</t>
  </si>
  <si>
    <t>11-06-02</t>
  </si>
  <si>
    <t>11-11-01</t>
  </si>
  <si>
    <t>11-11-02</t>
  </si>
  <si>
    <t>11-12-01</t>
  </si>
  <si>
    <t>11-12-02</t>
  </si>
  <si>
    <t>Polo coton terrestre manches courtes - homme</t>
  </si>
  <si>
    <t>Polo coton terrestre manches courtes - homme, tailles hors barème</t>
  </si>
  <si>
    <t>Polo coton aéromaritime manches courtes - homme</t>
  </si>
  <si>
    <t>Polo coton aéromaritime manches courtes - homme,  tailles hors barème</t>
  </si>
  <si>
    <t>Polo coton aéromaritime manches longues - homme</t>
  </si>
  <si>
    <t>Polo coton aéromaritime manches longues - homme,  tailles hors barème</t>
  </si>
  <si>
    <t>Tee-shirt anti-transpirant terrestre - homme</t>
  </si>
  <si>
    <t>Tee-shirt anti-transpirant terrestre - homme, tailles hors barème</t>
  </si>
  <si>
    <t>Tee-shirt anti-transpirant aéromaritime - homme</t>
  </si>
  <si>
    <t>Tee-shirt anti-transpirant aéromaritime - homme, tailles hors barème</t>
  </si>
  <si>
    <t>Tee-shirt coton aéromaritime - homme</t>
  </si>
  <si>
    <t>Tee-shirt coton aéromaritime - homme, tailles hors barème</t>
  </si>
  <si>
    <t>Tee-shirt léger personnel navigant (PN) et personnel navigant technique (PNT) - homme</t>
  </si>
  <si>
    <t>Combinaison aéromaritime - homme</t>
  </si>
  <si>
    <t>Combinaison aéromaritime - homme, tailles hors barème</t>
  </si>
  <si>
    <t>Combinaison terrestre - homme</t>
  </si>
  <si>
    <t>Combinaison terrestre - homme, tailles hors barème</t>
  </si>
  <si>
    <t>Casquette plate aéromaritime (hors administrateur) - homme</t>
  </si>
  <si>
    <t>Casquette plate aéromaritime des administrateurs, administrateurs supérieurs et généraux - homme</t>
  </si>
  <si>
    <t>Képi galonné terrestre (hors administrateur) - homme</t>
  </si>
  <si>
    <t>Blouson léger d’intervention marin - homme</t>
  </si>
  <si>
    <t>Blouson léger d’intervention marin - homme, tailles hors barème</t>
  </si>
  <si>
    <t>Hardshell terrestre - homme</t>
  </si>
  <si>
    <t>Hardshell terrestre - homme, tailles hors barème</t>
  </si>
  <si>
    <t>Manteau de cérémonie - homme</t>
  </si>
  <si>
    <t>Manteau de cérémonie - homme, tailles hors barème</t>
  </si>
  <si>
    <t>Veste polaire maritime - homme</t>
  </si>
  <si>
    <t>Veste polaire maritime - homme, tailles hors barème</t>
  </si>
  <si>
    <t>Softshell grand froid terrestre - homme</t>
  </si>
  <si>
    <t>Softshell grand froid terrestre - homme, tailles hors barème</t>
  </si>
  <si>
    <t>Softshell  terrestre - homme</t>
  </si>
  <si>
    <t>Softshell  terrestre - homme, tailles hors barème</t>
  </si>
  <si>
    <t>Softshell 3-en-1 PN et PNT - homme</t>
  </si>
  <si>
    <t>Softshell 3-en-1 PN et PNT - homme, tailles hors barème</t>
  </si>
  <si>
    <t>Veste de cérémonie aéromaritime - homme</t>
  </si>
  <si>
    <t>Veste de cérémonie aéromaritime - homme, tailles hors barème</t>
  </si>
  <si>
    <t>Vareuse de cérémonie terrestre - homme</t>
  </si>
  <si>
    <t>Vareuse de cérémonie terrestre - homme, tailles hors barème</t>
  </si>
  <si>
    <t>Vareuse de cérémonie motocycliste- homme</t>
  </si>
  <si>
    <t>Vareuse de cérémonie motocycliste- homme, tailles hors barème</t>
  </si>
  <si>
    <t>Veste de treillis terrestre - homme</t>
  </si>
  <si>
    <t>Veste de treillis terrestre - homme, tailles hors barème</t>
  </si>
  <si>
    <t>Bermuda maritime - homme</t>
  </si>
  <si>
    <t>Bermuda maritime - homme, tailles hors barème</t>
  </si>
  <si>
    <t>Pantalon de cérémonie aéromaritime - homme</t>
  </si>
  <si>
    <t>Pantalon de cérémonie aéromaritime - homme, tailles hors barème</t>
  </si>
  <si>
    <t>Pantalon de service aéromaritime - saison hiver - homme</t>
  </si>
  <si>
    <t>Pantalon de service aéromaritime - saison hiver - homme, tailles hors barème</t>
  </si>
  <si>
    <t>Pantalon de service terrestre avec bandes haute visibilité - saison hiver - homme</t>
  </si>
  <si>
    <t>Pantalon de service terrestre avec bandes haute visibilité - saison hiver - homme, tailles hors barème</t>
  </si>
  <si>
    <t>Pantalon de service terrestre sans bandes haute visibilité - saison hiver - homme</t>
  </si>
  <si>
    <t>Pantalon de service terrestre sans bandes haute visibilité - saison hiver - homme, tailles hors barème</t>
  </si>
  <si>
    <t>Pantalon de service léger terrestre avec bandes haute visibilité - saison été  - homme</t>
  </si>
  <si>
    <t>Pantalon de service léger terrestre avec bandes haute visibilité - saison été  - homme, tailles hors barème</t>
  </si>
  <si>
    <t>Pantalon de service léger terrestre sans bandes haute visibilité - saison été  - homme</t>
  </si>
  <si>
    <t>Pantalon de service léger terrestre sans bandes haute visibilité - saison été  - homme, tailles hors barème</t>
  </si>
  <si>
    <t>Pantalon de sortie terrestre - homme</t>
  </si>
  <si>
    <t>Pantalon de sortie terrestre - homme, tailles hors barème</t>
  </si>
  <si>
    <t>Surpantalon terrestre et opérations commerciales sans bande haute visibilité - homme</t>
  </si>
  <si>
    <t>Surpantalon terrestre et opérations commerciales sans bande haute visibilité - homme, tailles hors barème</t>
  </si>
  <si>
    <t>Chaussures basses de cérémonie - homme</t>
  </si>
  <si>
    <t>Chaussures basses de cérémonie - homme, tailles hors barème</t>
  </si>
  <si>
    <t>Chemise blanche MC avec astrakan de bras et de poitrine - homme</t>
  </si>
  <si>
    <t>Chemise blanche MC avec astrakan de bras et de poitrine - homme, tailles hors barème</t>
  </si>
  <si>
    <t>Chemise blanche ML avec astrakan de bras et de poitrine - homme</t>
  </si>
  <si>
    <t>Chemise blanche ML avec astrakan de bras et de poitrine - homme, tailles hors barème</t>
  </si>
  <si>
    <t>Chemise bleue MC avec astrakan de bras et de poitrine - homme</t>
  </si>
  <si>
    <t>Chemise bleue MC avec astrakan de bras et de poitrine - homme, tailles hors barème</t>
  </si>
  <si>
    <t>Chemise bleue ML avec astrakan de bras et de poitrine - homme</t>
  </si>
  <si>
    <t>Chemise bleue ML avec astrakan de bras et de poitrine - homme, tailles hors barème</t>
  </si>
  <si>
    <t>Chemise blanche MC sans astrakan de bras et de poitrine - homme</t>
  </si>
  <si>
    <t>Chemise blanche MC sans astrakan de bras et de poitrine - homme,  tailles hors barème</t>
  </si>
  <si>
    <t>Chemise de cérémonie ML sans astrakan de bras et de poitrine - homme</t>
  </si>
  <si>
    <t>Chemise de cérémonie ML sans astrakan de bras et de poitrine - homme, tailles hors barème</t>
  </si>
  <si>
    <t>Chemisette blanche à col V sans astrakan de bras et de poitrine - homme</t>
  </si>
  <si>
    <t>Chemisette blanche à col V sans astrakan de bras et de poitrine - homme, tailles hors barème</t>
  </si>
  <si>
    <t>Cravate terrestre - homme</t>
  </si>
  <si>
    <t>Cravate aéromaritime - homme</t>
  </si>
  <si>
    <t>Bas de sous-vêtement thermique marin - homme</t>
  </si>
  <si>
    <t>Bas de sous-vêtement thermique marin - homme, tailles hors barème</t>
  </si>
  <si>
    <t>Bas de sous-vêtement thermique terrestre - homme</t>
  </si>
  <si>
    <t>Bas de sous-vêtement thermique terrestre - homme, tailles hors barème</t>
  </si>
  <si>
    <t>Deuxième couche thermique maritime - homme</t>
  </si>
  <si>
    <t>Deuxième couche thermique maritime - homme, tailles hors barème</t>
  </si>
  <si>
    <t>Deuxième couche thermique terrestre - homme</t>
  </si>
  <si>
    <t>Deuxième couche thermique terrestre - homme, tailles hors barème</t>
  </si>
  <si>
    <t>Haut de sous-vêtement thermique maritime - homme</t>
  </si>
  <si>
    <t>Haut de sous-vêtement thermique maritime - homme, hors barème</t>
  </si>
  <si>
    <t>Haut de sous-vêtement thermique terrestre - homme</t>
  </si>
  <si>
    <t>Haut de sous-vêtement thermique terrestre - homme, tailles hors barème</t>
  </si>
  <si>
    <t>Polo coton aéromaritime manches courtes - femme</t>
  </si>
  <si>
    <t>Polo coton aéromaritime manches courtes - femme, tailles hors barème</t>
  </si>
  <si>
    <t>Polo coton aéromaritime manches longues - femme</t>
  </si>
  <si>
    <t>Polo coton aéromaritime manches longues - femme,  tailles hors barème</t>
  </si>
  <si>
    <t>Tee-shirt anti-transpirant terrestre - femme</t>
  </si>
  <si>
    <t>Tee-shirt anti-transpirant terrestre - femme, tailles hors barème</t>
  </si>
  <si>
    <t>Tee-shirt anti-transpirant aéromaritime - femme</t>
  </si>
  <si>
    <t>Tee-shirt anti-transpirant aéromaritime - femme, tailles hors barème</t>
  </si>
  <si>
    <t>Tee-shirt coton aéromaritime - femme</t>
  </si>
  <si>
    <t>Tee-shirt coton aéromaritime - femme, tailles hors barème</t>
  </si>
  <si>
    <t>Tee-shirt léger personnel navigant (PN) et personnel navigant technique (PNT) - femme</t>
  </si>
  <si>
    <t>Combinaison aéromaritime - femme</t>
  </si>
  <si>
    <t>Combinaison aéromaritime - femme, tailles hors barème</t>
  </si>
  <si>
    <t>Combinaison terrestre - femme</t>
  </si>
  <si>
    <t>Combinaison terrestre - femme, tailles hors barème</t>
  </si>
  <si>
    <t>Tricorne des administratrices terrestres, directrice générale adjointe, secrétaire générale et directrice générale - femme</t>
  </si>
  <si>
    <t>Tricorne sans insigne aéromaritime (hors administratrice) - femme</t>
  </si>
  <si>
    <t>Tricorne avec insigne terrestre (hors administratrice) - femme</t>
  </si>
  <si>
    <t>Blouson léger d’intervention marin - femme</t>
  </si>
  <si>
    <t>Blouson léger d’intervention marin - femme, tailles hors barème</t>
  </si>
  <si>
    <t>Hardshell terrestre - femme</t>
  </si>
  <si>
    <t>Hardshell terrestre - femme, tailles hors barème</t>
  </si>
  <si>
    <t>Manteau de cérémonie - femme</t>
  </si>
  <si>
    <t>Manteau de cérémonie - femme, tailles hors barème</t>
  </si>
  <si>
    <t>Veste polaire maritime - femme</t>
  </si>
  <si>
    <t>Veste polaire maritime - femme, tailles hors barème</t>
  </si>
  <si>
    <t>Softshell grand froid terrestre - femme</t>
  </si>
  <si>
    <t>Softshell grand froid terrestre - femme, tailles hors barème</t>
  </si>
  <si>
    <t>Softshell femme terrestre - femme</t>
  </si>
  <si>
    <t>Softshell femme terrestre - femme, tailles hors barème</t>
  </si>
  <si>
    <t>Softshell 3-en-1 PN et PNT - femme</t>
  </si>
  <si>
    <t>Softshell 3-en-1 PN et PNT - femme, tailles hors barème</t>
  </si>
  <si>
    <t>Veste de cérémonie aéromaritime - femme</t>
  </si>
  <si>
    <t>Veste de cérémonie aéromaritime - femme, tailles hors barème</t>
  </si>
  <si>
    <t>Vareuse de cérémonie terrestre - femme</t>
  </si>
  <si>
    <t>Vareuse de cérémonie terrestre - femme, tailles hors barème</t>
  </si>
  <si>
    <t>Vareuse de cérémonie motocycliste - femme</t>
  </si>
  <si>
    <t>Vareuse de cérémonie motocycliste - femme, tailles hors barème</t>
  </si>
  <si>
    <t>Veste de treillis terrestre - femme</t>
  </si>
  <si>
    <t>Veste de treillis terrestre - femme, tailles hors barème</t>
  </si>
  <si>
    <t>Bermuda maritime - femme</t>
  </si>
  <si>
    <t>Bermuda maritime - femme, tailles hors barème</t>
  </si>
  <si>
    <t>Jupe de cérémonie aéromaritime - femme</t>
  </si>
  <si>
    <t>Jupe de cérémonie aéromaritime - femme, tailles hors barème</t>
  </si>
  <si>
    <t>Jupe de sortie terrestre - femme</t>
  </si>
  <si>
    <t>Jupe de sortie terrestre - femme, tailles hors barème</t>
  </si>
  <si>
    <t>Pantalon de cérémonie aéromaritime - femme</t>
  </si>
  <si>
    <t>Pantalon de cérémonie aéromaritime - femme, tailles hors barème</t>
  </si>
  <si>
    <t>Pantalon de service aéromaritime - saison hiver - femme</t>
  </si>
  <si>
    <t>Pantalon de service terrestre avec bandes haute visibilité - saison hiver - femme</t>
  </si>
  <si>
    <t>Pantalon de service terrestre avec bandes haute visibilité - saison hiver - femme, tailles hors barème</t>
  </si>
  <si>
    <t>Pantalon de service terrestre sans bandes haute visibilité - saison hiver - femme</t>
  </si>
  <si>
    <t>Pantalon de service terrestre sans bandes haute visibilité - saison hiver - femme, tailles hors barème</t>
  </si>
  <si>
    <t>Pantalon de service léger terrestre avec bandes haute visibilité - saison été  - femme</t>
  </si>
  <si>
    <t>Pantalon de service léger terrestre avec bandes haute visibilité - saison été  - femme, tailles hors barème</t>
  </si>
  <si>
    <t>Pantalon de service léger terrestre sans bandes haute visibilité - saison été  - femme</t>
  </si>
  <si>
    <t>Pantalon de service léger terrestre sans bandes haute visibilité - saison été  - femme, tailles hors barème</t>
  </si>
  <si>
    <t>Pantalon de sortie terrestre - femme</t>
  </si>
  <si>
    <t>Pantalon de sortie terrestre - femme, tailles hors barème</t>
  </si>
  <si>
    <t>Surpantalon terrestre et opérations commerciales sans bande haute visibilité - femme</t>
  </si>
  <si>
    <t>Surpantalon terrestre et opérations commerciales sans bande haute visibilité - femme, tailles hors barème</t>
  </si>
  <si>
    <t>Escarpins de cérémonie - femme</t>
  </si>
  <si>
    <t>Escarpins de cérémonie - femme, tailles hors barème</t>
  </si>
  <si>
    <t>Chemisier blanc MC avec astrakan de bras et de poitrine - femme</t>
  </si>
  <si>
    <t>Chemisier blanc MC avec astrakan de bras et de poitrine - femme, tailles hors barème</t>
  </si>
  <si>
    <t>Chemisier blanc ML avec astrakan de bras et de poitrine - femme</t>
  </si>
  <si>
    <t>Chemisier blanc ML avec astrakan de bras et de poitrine - femme, tailles hors barème</t>
  </si>
  <si>
    <t>Chemisier bleu MC avec astrakan de bras et de poitrine - femme</t>
  </si>
  <si>
    <t>Chemisier bleu MC avec astrakan de bras et de poitrine - femme, tailles hors barème</t>
  </si>
  <si>
    <t>Chemisier bleu ML avec astrakan de bras et de poitrine - femme</t>
  </si>
  <si>
    <t>Chemisier bleu ML avec astrakan de bras et de poitrine - femme, tailles hors barème</t>
  </si>
  <si>
    <t>Chemisier blanc MC sans astrakan de bras et de poitrine - femme</t>
  </si>
  <si>
    <t>Chemisier blanc MC sans astrakan de bras et de poitrine - femme, tailles hors barème</t>
  </si>
  <si>
    <t>Chemisier de cérémonie ML sans astrakan de bras et de poitrine - femme</t>
  </si>
  <si>
    <t>Chemisier de cérémonie ML sans astrakan de bras et de poitrine - femme, tailles hors barème</t>
  </si>
  <si>
    <t>Chemisier blanc MC à col V sans astrakan de bras et de poitrine - femme</t>
  </si>
  <si>
    <t>Chemisier blanc MC à col V sans astrakan de bras et de poitrine - femme, tailles hors barème</t>
  </si>
  <si>
    <t>Cravate terrestre - femme</t>
  </si>
  <si>
    <t>Cravate aéromaritime - femme</t>
  </si>
  <si>
    <t>Bas de sous-vêtement thermique marin - femme</t>
  </si>
  <si>
    <t>Bas de sous-vêtement thermique marin - femme, tailles hors barème</t>
  </si>
  <si>
    <t>Bas de sous-vêtement thermique terrestre - femme</t>
  </si>
  <si>
    <t>Bas de sous-vêtement thermique terrestre - femme, tailles hors barème</t>
  </si>
  <si>
    <t>Deuxième couche thermique maritime - femme</t>
  </si>
  <si>
    <t>Deuxième couche thermique maritime - femme, tailles hors barème</t>
  </si>
  <si>
    <t>Deuxième couche thermique terrestre - femme</t>
  </si>
  <si>
    <t>Deuxième couche thermique terrestre - femme, tailles hors barème</t>
  </si>
  <si>
    <t>Haut de sous-vêtement thermique maritime - femme</t>
  </si>
  <si>
    <t>Haut de sous-vêtement thermique maritime - femme, tailles hors barème</t>
  </si>
  <si>
    <t>Haut de sous-vêtement thermique terrestre - femme</t>
  </si>
  <si>
    <t>Haut de sous-vêtement thermique terrestre - femme, tailles hors barème</t>
  </si>
  <si>
    <t>Pull-over terrestre - unisexe</t>
  </si>
  <si>
    <t>Pull-over terrestre - unisexe, tailles hors barème</t>
  </si>
  <si>
    <t>Pull-over aéromaritime - unisexe</t>
  </si>
  <si>
    <t>Pull-over aéromaritime - unisexe, tailles hors barème</t>
  </si>
  <si>
    <t>Polo ATEX opérations commerciales - unisexe</t>
  </si>
  <si>
    <t>Polo ATEX opérations commerciales - unisexe, tailles hors barème</t>
  </si>
  <si>
    <t>Gants de service terrestre - unisexe</t>
  </si>
  <si>
    <t>Gants de service aéromaritime - unisexe</t>
  </si>
  <si>
    <t>Gants thermiques - unisexe</t>
  </si>
  <si>
    <t>Sous-gants - unisexe</t>
  </si>
  <si>
    <t>Gants pour télépilotes - unisexe</t>
  </si>
  <si>
    <t>Gants de cérémonie - unisexe</t>
  </si>
  <si>
    <t>Moufles grand froid terrestre - unisexe</t>
  </si>
  <si>
    <t>Gants PN et PNT - unisexe</t>
  </si>
  <si>
    <t>Gants motocyclistes été - unisexe</t>
  </si>
  <si>
    <t>Gants motocyclistes mi-saison - unisexe</t>
  </si>
  <si>
    <t>Gants motocyclistes hiver - unisexe</t>
  </si>
  <si>
    <t>Gants motocyclistes chauffants - unisexe</t>
  </si>
  <si>
    <t>Combinaison de vol bleue - unisexe</t>
  </si>
  <si>
    <t>Combinaison de vol bleue - unisexe, tailles hors barème</t>
  </si>
  <si>
    <t>Combinaison de vol orange - unisexe</t>
  </si>
  <si>
    <t>Combinaison de vol orange - unisexe, tailles hors barème</t>
  </si>
  <si>
    <t>Béret terrestre - unisexe</t>
  </si>
  <si>
    <t>Bonnet maritime - unisexe</t>
  </si>
  <si>
    <t>Bonnet terrestre - unisexe</t>
  </si>
  <si>
    <t>Chapeau de navigation marin - unisexe</t>
  </si>
  <si>
    <t>Calot motocycliste - unisexe</t>
  </si>
  <si>
    <t>Casquette de service aéromaritime - unisexe</t>
  </si>
  <si>
    <t>Casquette de service terrestre - unisexe</t>
  </si>
  <si>
    <t>Casquette de sécurité ATEX opérations commerciales - unisexe</t>
  </si>
  <si>
    <t>Blouson PN et PNT - unisexe</t>
  </si>
  <si>
    <t>Blouson PN et PNT - unisexe, tailles hors barème</t>
  </si>
  <si>
    <t xml:space="preserve"> Haut de tenue de mécanicien terrestre et maritime - unisexe</t>
  </si>
  <si>
    <t xml:space="preserve"> Haut de tenue de mécanicien terrestre et maritime - unisexe, tailles hors barème</t>
  </si>
  <si>
    <t xml:space="preserve"> Veste de pont imperméable maritime - unisexe</t>
  </si>
  <si>
    <t xml:space="preserve"> Veste de pont imperméable maritime - unisexe, tailles hors barème</t>
  </si>
  <si>
    <t>Veste de quart hauturière courte maritime - unisexe</t>
  </si>
  <si>
    <t>Veste de quart hauturière courte maritime - unisexe, tailles hors barème</t>
  </si>
  <si>
    <t>Blouson ATEX opérations commerciales - unisexe</t>
  </si>
  <si>
    <t>Blouson ATEX opérations commerciales - unisexe, tailles hors barème</t>
  </si>
  <si>
    <t>Parka ATEX opérations commerciales - unisexe</t>
  </si>
  <si>
    <t>Parka ATEX opérations commerciales - unisexe, tailles hors barème</t>
  </si>
  <si>
    <t>Parka haute visibilité opérations commerciales - unisexe</t>
  </si>
  <si>
    <t>Parka haute visibilité opérations commerciales - unisexe, tailles hors barème</t>
  </si>
  <si>
    <t>Parka sans haute visibilité opérations commerciales - unisexe</t>
  </si>
  <si>
    <t>Parka sans haute visibilité opérations commerciales - unisexe, tailles hors barème</t>
  </si>
  <si>
    <t>Polaire opérations commerciales - unisexe</t>
  </si>
  <si>
    <t>Polaire opérations commerciales - unisexe, tailles hors barème</t>
  </si>
  <si>
    <t>Poncho opérations commerciales - unisexe</t>
  </si>
  <si>
    <t>Cotte à bretelles de pont marin - unisexe</t>
  </si>
  <si>
    <t>Cotte à bretelles de pont marin - unisexe, tailles hors barème</t>
  </si>
  <si>
    <t>Cotte à bretelles de quart marin - unisexe</t>
  </si>
  <si>
    <t>Cotte à bretelles de quart marin - unisexe, tailles hors barème</t>
  </si>
  <si>
    <t>Pantalon de tenue de mécanicien - unisexe</t>
  </si>
  <si>
    <t>Pantalon de tenue de mécanicien - unisexe, tailles hors barème</t>
  </si>
  <si>
    <t>Fuseau motocycliste - unisexe</t>
  </si>
  <si>
    <t>Fuseau motocycliste - unisexe, tailles hors barème</t>
  </si>
  <si>
    <t>Pantalon ATEX opérations commerciales - unisexe</t>
  </si>
  <si>
    <t>Pantalon ATEX opérations commerciales - unisexe, tailles hors barème</t>
  </si>
  <si>
    <t>Chaussures de pont maritime - unisexe</t>
  </si>
  <si>
    <t>Bottes cavalières de la tenue de cérémonie motocycliste - unisexe</t>
  </si>
  <si>
    <t>Bas de sous-vêtement PN et PNT - unisexe</t>
  </si>
  <si>
    <t>Bas de sous-vêtement PN et PNT - unisexe, tailles hors barème</t>
  </si>
  <si>
    <t>Chaussettes noires terrestres et aéromaritimes - unisexe</t>
  </si>
  <si>
    <t>Haut de sous-vêtement PN et PNT manches longues – col cheminée - unisexe</t>
  </si>
  <si>
    <t>Haut de sous-vêtement PN et PNT manches longues – col cheminée - unisexe, tailles hors barème</t>
  </si>
  <si>
    <t>Haut de sous-vêtement PN et PNT manches longues – col rond - unisexe</t>
  </si>
  <si>
    <t>Haut de sous-vêtement PN et PNT manches longues – col rond - unisexe, tailles hors barème</t>
  </si>
  <si>
    <t>Sous-combinaison intégrale PN et PNT - unisexe</t>
  </si>
  <si>
    <t>Sous-combinaison intégrale PN et PNT - unisexe, tailles hors barème</t>
  </si>
  <si>
    <t>Mi-bas climats chauds terrestres et opérations commerciales - unisexe</t>
  </si>
  <si>
    <t>Mi-bas climats chauds aéromaritime - unisexe</t>
  </si>
  <si>
    <t>Mi-bas grand froid terrestre et marin - unisexe</t>
  </si>
  <si>
    <t>Mi-bas thermiques aéromaritimes - unisexe</t>
  </si>
  <si>
    <t>Mi-bas thermiques terrestres et opérations commerciales - unisexe</t>
  </si>
  <si>
    <t>Polo coton terrestre manches courtes - femme</t>
  </si>
  <si>
    <t>Polo coton terrestre manches courtes - femme, tailles hors barème</t>
  </si>
  <si>
    <t>Polo à fibres synthétiques (avec ou sans coton) terrestre manches courtes - homme</t>
  </si>
  <si>
    <t>Polo à fibres synthétiques (avec ou sans coton) terrestre manches courtes - homme, tailles hors barème</t>
  </si>
  <si>
    <t>Polo à fibres synthétiques (avec ou sans coton) terrestre manches courtes - femme</t>
  </si>
  <si>
    <t>Polo à fibres synthétiques (avec ou sans coton) terrestre manches courtes - femme, tailles hors barème</t>
  </si>
  <si>
    <t>Polo coton terrestre manches longues - homme</t>
  </si>
  <si>
    <t>Polo coton terrestre manches longues - homme, tailles hors barème</t>
  </si>
  <si>
    <t>Polo coton terrestre manches longues - femme</t>
  </si>
  <si>
    <t>Polo coton terrestre manches longues - femme, tailles hors barème</t>
  </si>
  <si>
    <t>Polo à fibres synthétiques (avec ou sans coton) terrestre manches longues - homme</t>
  </si>
  <si>
    <t>Polo à fibres synthétiques (avec ou sans coton) terrestre manches longues - homme, tailles hors barème</t>
  </si>
  <si>
    <t>Polo à fibres synthétiques (avec ou sans coton) terrestre manches longues - femme</t>
  </si>
  <si>
    <t>Polo à fibres synthétiques (avec ou sans coton) terrestre manches longues - femme, tailles hors barème</t>
  </si>
  <si>
    <t>Chemise UBAS terrestre - unisexe</t>
  </si>
  <si>
    <t>Chemise UBAS terrestre - unisexe, tailles hors barème</t>
  </si>
  <si>
    <t>Chemise UBAS aéromaritime - unisexe</t>
  </si>
  <si>
    <t>Chemise UBAS aéromaritime - unisexe, tailles hors barème</t>
  </si>
  <si>
    <t>Tee-shirt léger opérations commerciales (sans liseré rouge et astrakan) - homme</t>
  </si>
  <si>
    <t>Tee-shirt léger opérations commerciales (sans liseré rouge et astrakan) - homme, tailles hors barème</t>
  </si>
  <si>
    <t>Tee-shirt léger opérations commerciales (sans liseré rouge et astrakan) - femme</t>
  </si>
  <si>
    <t>Tee-shirt léger terrestre (avec liseré rouge et astrakans) - homme</t>
  </si>
  <si>
    <t>Tee-shirt léger terrestre (avec liseré rouge et astrakans) - homme, tailles hors barème</t>
  </si>
  <si>
    <t>Tee-shirt léger terrestre (avec liseré rouge et astrakans) - femme</t>
  </si>
  <si>
    <t>Tee-shirt léger terrestre (avec liseré rouge et astrakans) - femme, tailles hors barème</t>
  </si>
  <si>
    <t>Tee-shirt léger opérations commerciales (sans liseré rouge et astrakan) - femme, tailles hors barème</t>
  </si>
  <si>
    <t>Képi des administrateurs terrestres, directeur général adjoint, secrétaire général et  directeur général - homme</t>
  </si>
  <si>
    <t>Tricorne administratrices aéromaritimes - femme</t>
  </si>
  <si>
    <t>5-07-03</t>
  </si>
  <si>
    <t>5-07-04</t>
  </si>
  <si>
    <t>Softshell marin (avec astrakans) - homme</t>
  </si>
  <si>
    <t>Softshell marin (avec astrakans) - homme, tailles hors barème</t>
  </si>
  <si>
    <t>Softshell marin (avec astrakans) - femme</t>
  </si>
  <si>
    <t>Softshell marin (avec astrakans) - femme, tailles hors barème</t>
  </si>
  <si>
    <t>Softshell opérations commerciales (sans astrakan) - homme</t>
  </si>
  <si>
    <t>Softshell opérations commerciales (sans astrakan) - homme, tailles hors barème</t>
  </si>
  <si>
    <t>Softshel opérations commerciales (sans astrakan) - femme</t>
  </si>
  <si>
    <t>Softshell opérations commerciales (sans astrakan) - femme, tailles hors barème</t>
  </si>
  <si>
    <t>6-05-01</t>
  </si>
  <si>
    <t>6-05-02</t>
  </si>
  <si>
    <t>Jupe de cérémonie terrestre simple bande - femme, tailles hors barème</t>
  </si>
  <si>
    <t>Jupe de cérémonie terrestre simple bande - femme</t>
  </si>
  <si>
    <t>Jupe de cérémonie terrestre double bande - femme</t>
  </si>
  <si>
    <t>Jupe de cérémonie terrestre double bande - femme, tailles hors barème</t>
  </si>
  <si>
    <t>Pantalon de cérémonie terrestre simple bande - femme</t>
  </si>
  <si>
    <t>Pantalon de cérémonie terrestre simple bande - femme, tailles hors barème</t>
  </si>
  <si>
    <t>6-07-01</t>
  </si>
  <si>
    <t>6-07-02</t>
  </si>
  <si>
    <t>Pantalon de cérémonie terrestre double bande - femme</t>
  </si>
  <si>
    <t>Pantalon de cérémonie terrestre double bande - femme, tailles hors barème</t>
  </si>
  <si>
    <t>6-08-01</t>
  </si>
  <si>
    <t>6-08-02</t>
  </si>
  <si>
    <t>Pantalon de cérémonie terrestre simple bande - homme</t>
  </si>
  <si>
    <t>Pantalon de cérémonie terrestre simple bande - homme, tailles hors barème</t>
  </si>
  <si>
    <t>Pantalon de cérémonie terrestre double bande - homme</t>
  </si>
  <si>
    <t>Pantalon de cérémonie terrestre double bande - homme, tailles hors barème</t>
  </si>
  <si>
    <t>6-12-03</t>
  </si>
  <si>
    <t>6-12-04</t>
  </si>
  <si>
    <t>Pantalon de service aéromaritime avec marquage - saison été - homme</t>
  </si>
  <si>
    <t>Pantalon de service aéromaritime avec marquage - saison été - homme, tailles hors barème</t>
  </si>
  <si>
    <t>Pantalon de service aéromaritime avec marquage - saison été - femme</t>
  </si>
  <si>
    <t>Pantalon de service aéromaritime sans marquage - saison été - homme</t>
  </si>
  <si>
    <t>Pantalon de service aéromaritime sans marquage - saison été - homme, tailles hors barème</t>
  </si>
  <si>
    <t>Pantalon de service aéromaritime sans marquage - saison été - femme</t>
  </si>
  <si>
    <t>Pantalon de service aéromaritime sans marquage - saison été - femme, tailles hors barème</t>
  </si>
  <si>
    <t>Pantalon de service aéromaritime avec marquage - saison été - femme, tailles hors barème</t>
  </si>
  <si>
    <t>6-16-05</t>
  </si>
  <si>
    <t>6-16-06</t>
  </si>
  <si>
    <t xml:space="preserve">Pantalon de service terrestre avec bande haute visibilité et liseré rouge - mi-saison - homme </t>
  </si>
  <si>
    <t xml:space="preserve">Pantalon de service terrestre avec bande haute visibilité et liseré rouge - mi-saison - femme </t>
  </si>
  <si>
    <t xml:space="preserve">Pantalon de service terrestre sans bande haute visibilité et avec liseré rouge - mi-saison - homme </t>
  </si>
  <si>
    <t xml:space="preserve">Pantalon de service terrestre sans bande haute visibilité et avec liseré rouge - mi-saison - femme </t>
  </si>
  <si>
    <t xml:space="preserve">Pantalon de service opérations commerciales sans bande haute visibilité et sans liseré rouge - mi-saison - homme </t>
  </si>
  <si>
    <t xml:space="preserve">Pantalon de service opérations commerciales sans bande haute visibilité et sans liseré rouge - mi-saison - femme </t>
  </si>
  <si>
    <t>Pantalon de service terrestre avec bande haute visibilité et liseré rouge - mi-saison - homme, tailles hors barème</t>
  </si>
  <si>
    <t>Pantalon de service terrestre avec bande haute visibilité et liseré rouge - mi-saison - femme, tailles hors barème</t>
  </si>
  <si>
    <t>Pantalon de service terrestre sans bande haute visibilité et avec liseré rouge - mi-saison - homme, tailles hors barème</t>
  </si>
  <si>
    <t>Pantalon de service terrestre sans bande haute visibilité et avec liseré rouge - mi-saison - femme, tailles hors barème</t>
  </si>
  <si>
    <t xml:space="preserve">Pantalon de service opérations commerciales sans bande haute visibilité et sans liseré rouge - mi-saison - homme, tailles hors barème </t>
  </si>
  <si>
    <t>Pantalon de service opérations commerciales sans bande haute visibilité et sans liseré rouge - mi-saison - femme, tailles hors barème</t>
  </si>
  <si>
    <t>Surpantalon terrestre avec bandes haute visibilité - homme</t>
  </si>
  <si>
    <t>Surpantalon terrestre avec bandes haute visibilité - homme, tailles hors barème</t>
  </si>
  <si>
    <t>Surpantalon terrestre avec bandes haute visibilité - femme, tailles hors barème</t>
  </si>
  <si>
    <t>Surpantalon terrestre avec bandes haute visibilité - femme</t>
  </si>
  <si>
    <t>8-03-01</t>
  </si>
  <si>
    <t>8-03-02</t>
  </si>
  <si>
    <t>8-03-03</t>
  </si>
  <si>
    <t>Insigne brodé de bras des brigades terrestres</t>
  </si>
  <si>
    <t>Insigne brodé de bras des brigades maritimes</t>
  </si>
  <si>
    <t>Insigne brodé de bras des brigades aériennes</t>
  </si>
  <si>
    <t>8-04-01</t>
  </si>
  <si>
    <t>Insigne de corps des brigades maritimes</t>
  </si>
  <si>
    <t>8-04-02</t>
  </si>
  <si>
    <t>Insigne de corps  des brigades aériennes</t>
  </si>
  <si>
    <t>8-06-01</t>
  </si>
  <si>
    <t>8-06-02</t>
  </si>
  <si>
    <t>Insigne métallique motocycliste</t>
  </si>
  <si>
    <t>Insigne métallique maître de chien</t>
  </si>
  <si>
    <t>8-07-01</t>
  </si>
  <si>
    <t>8-07-02</t>
  </si>
  <si>
    <t>Insigne de poitrine douane brodé</t>
  </si>
  <si>
    <t>Insigne de poitrine douane plastifié</t>
  </si>
  <si>
    <t>8-08-01</t>
  </si>
  <si>
    <t>8-08-02</t>
  </si>
  <si>
    <t>8-08-03</t>
  </si>
  <si>
    <t>8-08-04</t>
  </si>
  <si>
    <t>8-08-05</t>
  </si>
  <si>
    <t>8-08-06</t>
  </si>
  <si>
    <t>8-08-07</t>
  </si>
  <si>
    <t>8-08-08</t>
  </si>
  <si>
    <t>8-08-09</t>
  </si>
  <si>
    <t>10-13-03</t>
  </si>
  <si>
    <t>10-13-04</t>
  </si>
  <si>
    <t>Tenue formateur TPCI - Tee-shirt homme</t>
  </si>
  <si>
    <t>Tenue formateur TPCI - Tee-shirt homme, tailles hors barème</t>
  </si>
  <si>
    <t>Tenue formateur TPCI - Tee-shirt femme</t>
  </si>
  <si>
    <t>Tenue formateur TPCI - Tee-shirt femme, tailles hors barème</t>
  </si>
  <si>
    <t>Tenue formateur TPCI - Pantalon homme</t>
  </si>
  <si>
    <t>Tenue formateur TPCI - Pantalon femme</t>
  </si>
  <si>
    <t>Tenue formateur TPCI - Pantalon homme, tailles hors barème</t>
  </si>
  <si>
    <t>Tenue formateur TPCI - Pantalon femme, tailles hors barème</t>
  </si>
  <si>
    <t>Gilet tactique modulable terrestre haute visibilité - unisexe</t>
  </si>
  <si>
    <t>Gilet tactique modulable terrestre basse visibilité - unisexe</t>
  </si>
  <si>
    <t>10-19-01</t>
  </si>
  <si>
    <t>10-19-02</t>
  </si>
  <si>
    <t>Ceinture de maintien lombaire motocycliste version haute</t>
  </si>
  <si>
    <t>Ceinture de maintien lombaire motocycliste version basse</t>
  </si>
  <si>
    <t>Sac à dos surveillance et opérations commerciales</t>
  </si>
  <si>
    <t>10-21-03</t>
  </si>
  <si>
    <t>10-21-04</t>
  </si>
  <si>
    <t>10-21-05</t>
  </si>
  <si>
    <t>10-21-06</t>
  </si>
  <si>
    <t>Tenue de sport surveillance Survêtement - homme</t>
  </si>
  <si>
    <t>Tenue de sport surveillance Survêtement - homme, tailles hors barème</t>
  </si>
  <si>
    <t>Tenue de sport surveillance Survêtement - femme</t>
  </si>
  <si>
    <t>Tenue de sport surveillance Survêtement - femme, tailles hors barème</t>
  </si>
  <si>
    <t>Tenue de sport surveillance Tee-shirt - homme</t>
  </si>
  <si>
    <t>Tenue de sport surveillance Tee-shirt - femme</t>
  </si>
  <si>
    <t>Tenue de sport surveillance Short - homme</t>
  </si>
  <si>
    <t>Tenue de sport surveillance Short - femme</t>
  </si>
  <si>
    <t>Tenue de sport surveillance Tee-shirt - homme, tailles hors barème</t>
  </si>
  <si>
    <t>Tenue de sport surveillance Tee-shirt - femme, tailles hors barème</t>
  </si>
  <si>
    <t>Tenue de sport surveillance Short - homme, tailles hors barème</t>
  </si>
  <si>
    <t>Tenue de sport surveillance Short - femme, tailles hors barème</t>
  </si>
  <si>
    <t>UORTS01</t>
  </si>
  <si>
    <t>UORTS02</t>
  </si>
  <si>
    <t>UORTS03</t>
  </si>
  <si>
    <t>Regalonnage des casquettes des marins</t>
  </si>
  <si>
    <t>Couture des attentes sur les vestes de cérémonie des agents de catégorie A des brigades aéromaritimes</t>
  </si>
  <si>
    <t>Regalonnage des bas de manches sur les vestes de cérémonie des agents des brigades aéromaritimes</t>
  </si>
  <si>
    <t>8-08-10</t>
  </si>
  <si>
    <t>Tissu de galonnage au mètre 1 bride or 5mm</t>
  </si>
  <si>
    <t>Tissu de galonnage au mètre 1 bride argent 10mm, fil rouge au centre</t>
  </si>
  <si>
    <t>Tissu de galonnage au mètre 1 bride or 10mm, fil rouge au centre</t>
  </si>
  <si>
    <t>Tissu de galonnage au mètre 1 bride or 10mm</t>
  </si>
  <si>
    <t>Tissu de galonnage au mètre 2 brides or 10mm</t>
  </si>
  <si>
    <t>Tissu de galonnage au mètre 3 brides or 8mm</t>
  </si>
  <si>
    <t>Tissu de galonnage au mètre 4 brides or 6mm</t>
  </si>
  <si>
    <t>Tissu de galonnage au mètre 5 brides or 5mm</t>
  </si>
  <si>
    <t>Tissu de galonnage au mètre 5 brides or/argent/or/argent/or 5mm</t>
  </si>
  <si>
    <t>Tissu de galonnage au mètre 5 brides argent/or/argent/or/argent 5mm</t>
  </si>
  <si>
    <t>Prestation mensuelle de stockage des effets</t>
  </si>
  <si>
    <t>Logistique - coût unitaire d'étiquetage pour un effet fourni par un prestataire tiers non étiqueté (lot 2 ou autre)</t>
  </si>
  <si>
    <t>- Guadeloupe</t>
  </si>
  <si>
    <t>- Martinique</t>
  </si>
  <si>
    <t>- Guyane</t>
  </si>
  <si>
    <t>- La Réunion</t>
  </si>
  <si>
    <t>- Mayotte</t>
  </si>
  <si>
    <t>UOFM01</t>
  </si>
  <si>
    <t>Unité d'œuvre liée au transfert des effets et des données du SI en fin de marché</t>
  </si>
  <si>
    <t>UOL01</t>
  </si>
  <si>
    <t>UOL02</t>
  </si>
  <si>
    <t>UOL03</t>
  </si>
  <si>
    <t>UOL04</t>
  </si>
  <si>
    <t>UOL05</t>
  </si>
  <si>
    <t>UOL06</t>
  </si>
  <si>
    <t>UOL07</t>
  </si>
  <si>
    <t>Prestation mensuelle de :
- Support à destination des agents
- SAV
- Maintenance du SI</t>
  </si>
  <si>
    <t>UOL08</t>
  </si>
  <si>
    <t>UOL08-01</t>
  </si>
  <si>
    <t>UOL08-02</t>
  </si>
  <si>
    <t>UOL08-03</t>
  </si>
  <si>
    <t>UOL08-04</t>
  </si>
  <si>
    <t>UOL08-05</t>
  </si>
  <si>
    <t>UOL08-06</t>
  </si>
  <si>
    <t>UOL08-07</t>
  </si>
  <si>
    <t>UOL08-08</t>
  </si>
  <si>
    <t>UOL08-09</t>
  </si>
  <si>
    <t>UOPRES01</t>
  </si>
  <si>
    <t>UOPRES02</t>
  </si>
  <si>
    <t>UOPRES03</t>
  </si>
  <si>
    <t>UOL08-10</t>
  </si>
  <si>
    <t>Quantité</t>
  </si>
  <si>
    <t>Tee-shirt léger personnel navigant (PN) et personnel navigant technique (PNT) - femme, tailles hors barème</t>
  </si>
  <si>
    <r>
      <t xml:space="preserve">Accord-cadre relatif à la fourniture et distribution d’effets d’habillement, d’accessoires et d'équipements destinés aux
personnels de la direction générale des douanes et droits indirects (DGDDI)
Lot n°1 – Fourniture d'effets d'habillement, accessoires et équipements, mise à disposition d'une
solution logicielle de gestion des commandes et prestations logistiques
</t>
    </r>
    <r>
      <rPr>
        <b/>
        <sz val="11"/>
        <color rgb="FF000000"/>
        <rFont val="Arial"/>
        <family val="2"/>
      </rPr>
      <t>Détail quantitatif estimatif (DQE)</t>
    </r>
  </si>
  <si>
    <t>Tee-shirt léger personnel navigant (PN) et personnel navigant technique (PNT) - homme, tailles hors barème</t>
  </si>
  <si>
    <t>Combinaison antistatique maître de chien - homme</t>
  </si>
  <si>
    <t>Combinaison antistatique maître de chien - homme, tailles hors barème</t>
  </si>
  <si>
    <t>Combinaison antistatique maître de chien - femme</t>
  </si>
  <si>
    <t>Combinaison antistatique maître de chien - femme, tailles hors barème</t>
  </si>
  <si>
    <t>Pantalon de service aéromaritime - saison hiver - femme, tailles hors barème</t>
  </si>
  <si>
    <t>Haut de sous-vêtement PN et PNT manches courtes – col rond - unisexe</t>
  </si>
  <si>
    <t>Haut de sous-vêtement PN et PNT manches courtes – col rond - unisexe, tailles hors barème</t>
  </si>
  <si>
    <t xml:space="preserve"> Logistique- coût unitaire d'expédition, préparation et transport - Distribution prioritaire dans les DROM-COM</t>
  </si>
  <si>
    <r>
      <t xml:space="preserve">Logistique - coût unitaire de réception, de décompte, </t>
    </r>
    <r>
      <rPr>
        <sz val="11"/>
        <rFont val="Arial"/>
        <family val="2"/>
      </rPr>
      <t>vérification</t>
    </r>
    <r>
      <rPr>
        <sz val="11"/>
        <color rgb="FF000000"/>
        <rFont val="Arial"/>
        <family val="2"/>
      </rPr>
      <t xml:space="preserve"> et de mise en stock (hors étiquetage) pour un effet fourni par le titulaire du lot 2</t>
    </r>
  </si>
  <si>
    <r>
      <t xml:space="preserve">Logistique - coût unitaire de réception, de décompte, </t>
    </r>
    <r>
      <rPr>
        <sz val="11"/>
        <rFont val="Arial"/>
        <family val="2"/>
      </rPr>
      <t>vérification</t>
    </r>
    <r>
      <rPr>
        <sz val="11"/>
        <color rgb="FF000000"/>
        <rFont val="Arial"/>
        <family val="2"/>
      </rPr>
      <t xml:space="preserve"> et de mise en stock (hors étiquetage) pour un effet fourni par un prestataire tiers</t>
    </r>
  </si>
  <si>
    <t>Accord-cadre relatif à la fourniture et distribution d’effets d’habillement, d’accessoires et d'équipements destinés aux
personnels de la direction générale des douanes et droits indirects (DGDDI)
Lot n°1 – Fourniture d'effets d'habillement, accessoires et équipements, mise à disposition d'une
solution logicielle de gestion des commandes et prestations logistiques</t>
  </si>
  <si>
    <t>Détail quantitatif estimatif (DQE)</t>
  </si>
  <si>
    <t xml:space="preserve">Consultation n°2025-16
</t>
  </si>
  <si>
    <r>
      <t xml:space="preserve">Le présent document a pour unique but de comparer financièrement les offres et de les noter au regard du critère "Prix".
Il n'a en conséquence aucune valeur contractuelle. 							
Il est demandé au candidat de remplir les cellules sur fond jaune (dans chacun des onglets concernés).							
Ces prix et taxes doivent correspondre à ceux indiqués dans l'annexe financière.	 	 	 	 	 	 	 
Les tarifs et montants sont exprimés en euros et arrondis 2 chiffres après la virgule.	 	 	 	 	 	 	 
A chaque prestation devra être associé un prix.
</t>
    </r>
    <r>
      <rPr>
        <b/>
        <u/>
        <sz val="12"/>
        <color rgb="FFFF0000"/>
        <rFont val="Arial"/>
        <family val="2"/>
      </rPr>
      <t>Il est formellement interdit de modifier la forme du DQE</t>
    </r>
    <r>
      <rPr>
        <u/>
        <sz val="12"/>
        <color rgb="FFFF0000"/>
        <rFont val="Arial"/>
        <family val="2"/>
      </rPr>
      <t xml:space="preserve">.
</t>
    </r>
    <r>
      <rPr>
        <sz val="12"/>
        <color rgb="FFFF0000"/>
        <rFont val="Arial"/>
        <family val="2"/>
      </rPr>
      <t xml:space="preserve">
</t>
    </r>
  </si>
  <si>
    <t>10-04-01</t>
  </si>
  <si>
    <t>10-04-02</t>
  </si>
  <si>
    <t>10-10-01</t>
  </si>
  <si>
    <t>10-10-02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</si>
</sst>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quot;"/>
  </numFmts>
  <fonts count="16">
    <font>
      <sz val="11"/>
      <color rgb="FF000000"/>
      <name val="Calibri"/>
      <family val="2"/>
      <charset val="1"/>
    </font>
    <font>
      <sz val="11"/>
      <color rgb="FF000000"/>
      <name val="Arial"/>
      <family val="2"/>
      <charset val="1"/>
    </font>
    <font>
      <sz val="11"/>
      <color rgb="FF000000"/>
      <name val="Arial"/>
      <family val="2"/>
    </font>
    <font>
      <sz val="8"/>
      <name val="Calibri"/>
      <family val="2"/>
      <charset val="1"/>
    </font>
    <font>
      <sz val="11"/>
      <color theme="1"/>
      <name val="Arial"/>
      <family val="2"/>
    </font>
    <font>
      <b/>
      <sz val="9"/>
      <color indexed="81"/>
      <name val="Tahoma"/>
      <family val="2"/>
    </font>
    <font>
      <sz val="9"/>
      <color indexed="81"/>
      <name val="Tahoma"/>
      <family val="2"/>
    </font>
    <font>
      <sz val="11"/>
      <name val="Arial"/>
      <family val="2"/>
    </font>
    <font>
      <b/>
      <sz val="12"/>
      <name val="Arial"/>
      <family val="2"/>
    </font>
    <font>
      <b/>
      <sz val="11"/>
      <color rgb="FF000000"/>
      <name val="Arial"/>
      <family val="2"/>
    </font>
    <font>
      <sz val="11"/>
      <color rgb="FF000000"/>
      <name val="Liberation Sans1"/>
    </font>
    <font>
      <sz val="12"/>
      <color rgb="FF000000"/>
      <name val="Arial"/>
      <family val="2"/>
    </font>
    <font>
      <sz val="12"/>
      <color rgb="FFFF0000"/>
      <name val="Arial"/>
      <family val="2"/>
    </font>
    <font>
      <b/>
      <u/>
      <sz val="12"/>
      <color rgb="FFFF0000"/>
      <name val="Arial"/>
      <family val="2"/>
    </font>
    <font>
      <u/>
      <sz val="12"/>
      <color rgb="FFFF0000"/>
      <name val="Arial"/>
      <family val="2"/>
    </font>
    <font>
      <b/>
      <sz val="14"/>
      <color rgb="FF000000"/>
      <name val="Arial"/>
      <family val="2"/>
    </font>
  </fonts>
  <fills count="9">
    <fill>
      <patternFill patternType="none"/>
    </fill>
    <fill>
      <patternFill patternType="gray125"/>
    </fill>
    <fill>
      <patternFill patternType="solid">
        <fgColor rgb="FFE7E6E6"/>
        <bgColor rgb="FFFFFFFF"/>
      </patternFill>
    </fill>
    <fill>
      <patternFill patternType="solid">
        <fgColor rgb="FFFFFF00"/>
        <bgColor rgb="FFFFFF00"/>
      </patternFill>
    </fill>
    <fill>
      <patternFill patternType="solid">
        <fgColor rgb="FFFFFFFF"/>
        <bgColor rgb="FFE7E6E6"/>
      </patternFill>
    </fill>
    <fill>
      <patternFill patternType="solid">
        <fgColor rgb="FFCCCCCC"/>
        <bgColor rgb="FFCCCCFF"/>
      </patternFill>
    </fill>
    <fill>
      <patternFill patternType="solid">
        <fgColor theme="4"/>
        <bgColor indexed="64"/>
      </patternFill>
    </fill>
    <fill>
      <patternFill patternType="solid">
        <fgColor theme="4"/>
        <bgColor rgb="FFFFFF00"/>
      </patternFill>
    </fill>
    <fill>
      <patternFill patternType="solid">
        <fgColor theme="0"/>
        <bgColor indexed="64"/>
      </patternFill>
    </fill>
  </fills>
  <borders count="16">
    <border>
      <left/>
      <right/>
      <top/>
      <bottom/>
      <diagonal/>
    </border>
    <border>
      <left style="thin">
        <color auto="1"/>
      </left>
      <right style="thin">
        <color auto="1"/>
      </right>
      <top style="thin">
        <color auto="1"/>
      </top>
      <bottom style="thin">
        <color auto="1"/>
      </bottom>
      <diagonal/>
    </border>
    <border>
      <left style="hair">
        <color auto="1"/>
      </left>
      <right style="hair">
        <color auto="1"/>
      </right>
      <top/>
      <bottom style="hair">
        <color auto="1"/>
      </bottom>
      <diagonal/>
    </border>
    <border>
      <left style="hair">
        <color auto="1"/>
      </left>
      <right style="hair">
        <color auto="1"/>
      </right>
      <top style="hair">
        <color auto="1"/>
      </top>
      <bottom style="hair">
        <color auto="1"/>
      </bottom>
      <diagonal/>
    </border>
    <border>
      <left style="thin">
        <color auto="1"/>
      </left>
      <right style="thin">
        <color auto="1"/>
      </right>
      <top/>
      <bottom style="thin">
        <color auto="1"/>
      </bottom>
      <diagonal/>
    </border>
    <border>
      <left style="thin">
        <color indexed="64"/>
      </left>
      <right/>
      <top style="thin">
        <color indexed="64"/>
      </top>
      <bottom/>
      <diagonal/>
    </border>
    <border>
      <left/>
      <right/>
      <top style="thin">
        <color indexed="64"/>
      </top>
      <bottom style="thin">
        <color auto="1"/>
      </bottom>
      <diagonal/>
    </border>
    <border>
      <left/>
      <right style="thin">
        <color indexed="64"/>
      </right>
      <top style="thin">
        <color indexed="64"/>
      </top>
      <bottom style="thin">
        <color auto="1"/>
      </bottom>
      <diagonal/>
    </border>
    <border>
      <left style="thin">
        <color indexed="64"/>
      </left>
      <right/>
      <top/>
      <bottom/>
      <diagonal/>
    </border>
    <border>
      <left style="hair">
        <color auto="1"/>
      </left>
      <right style="thin">
        <color indexed="64"/>
      </right>
      <top/>
      <bottom style="hair">
        <color auto="1"/>
      </bottom>
      <diagonal/>
    </border>
    <border>
      <left style="hair">
        <color auto="1"/>
      </left>
      <right style="thin">
        <color indexed="64"/>
      </right>
      <top style="hair">
        <color auto="1"/>
      </top>
      <bottom style="hair">
        <color auto="1"/>
      </bottom>
      <diagonal/>
    </border>
    <border>
      <left style="thin">
        <color indexed="64"/>
      </left>
      <right/>
      <top/>
      <bottom style="thin">
        <color indexed="64"/>
      </bottom>
      <diagonal/>
    </border>
    <border>
      <left style="hair">
        <color auto="1"/>
      </left>
      <right style="hair">
        <color auto="1"/>
      </right>
      <top/>
      <bottom style="thin">
        <color indexed="64"/>
      </bottom>
      <diagonal/>
    </border>
    <border>
      <left style="hair">
        <color auto="1"/>
      </left>
      <right style="hair">
        <color auto="1"/>
      </right>
      <top style="hair">
        <color auto="1"/>
      </top>
      <bottom style="thin">
        <color indexed="64"/>
      </bottom>
      <diagonal/>
    </border>
    <border>
      <left style="hair">
        <color auto="1"/>
      </left>
      <right style="thin">
        <color indexed="64"/>
      </right>
      <top style="hair">
        <color auto="1"/>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0" fillId="0" borderId="0"/>
  </cellStyleXfs>
  <cellXfs count="67">
    <xf numFmtId="0" fontId="0" fillId="0" borderId="0" xfId="0"/>
    <xf numFmtId="0" fontId="1" fillId="0" borderId="0" xfId="0" applyFont="1" applyAlignment="1" applyProtection="1"/>
    <xf numFmtId="0" fontId="0" fillId="0" borderId="0" xfId="0" applyFont="1" applyAlignment="1" applyProtection="1"/>
    <xf numFmtId="0" fontId="1" fillId="0" borderId="0" xfId="0" applyFont="1" applyBorder="1" applyAlignment="1" applyProtection="1">
      <alignment horizontal="center" vertical="center" wrapText="1"/>
    </xf>
    <xf numFmtId="0" fontId="1" fillId="2" borderId="0" xfId="0" applyFont="1" applyFill="1" applyBorder="1" applyAlignment="1" applyProtection="1">
      <alignment horizontal="center" vertical="center" wrapText="1"/>
    </xf>
    <xf numFmtId="164" fontId="1" fillId="0" borderId="0" xfId="0" applyNumberFormat="1" applyFont="1" applyBorder="1" applyAlignment="1" applyProtection="1"/>
    <xf numFmtId="0" fontId="1" fillId="0" borderId="2" xfId="0" applyFont="1" applyBorder="1" applyAlignment="1" applyProtection="1">
      <alignment horizontal="left" vertical="center" wrapText="1"/>
    </xf>
    <xf numFmtId="0" fontId="1" fillId="4" borderId="0" xfId="0" applyFont="1" applyFill="1" applyAlignment="1" applyProtection="1"/>
    <xf numFmtId="0" fontId="1" fillId="4" borderId="3" xfId="0" applyFont="1" applyFill="1" applyBorder="1" applyAlignment="1" applyProtection="1">
      <alignment horizontal="left" vertical="center"/>
    </xf>
    <xf numFmtId="0" fontId="2" fillId="0" borderId="1" xfId="0" applyFont="1" applyBorder="1" applyAlignment="1">
      <alignment horizontal="justify" vertical="center" wrapText="1"/>
    </xf>
    <xf numFmtId="164" fontId="1" fillId="0" borderId="0" xfId="0" applyNumberFormat="1" applyFont="1" applyFill="1" applyBorder="1" applyAlignment="1" applyProtection="1"/>
    <xf numFmtId="0" fontId="1" fillId="0" borderId="0" xfId="0" applyFont="1" applyFill="1" applyAlignment="1" applyProtection="1"/>
    <xf numFmtId="0" fontId="0" fillId="0" borderId="0" xfId="0" applyFont="1" applyFill="1" applyAlignment="1" applyProtection="1"/>
    <xf numFmtId="0" fontId="4" fillId="0" borderId="1" xfId="0" quotePrefix="1" applyFont="1" applyBorder="1" applyAlignment="1">
      <alignment horizontal="left" vertical="center" wrapText="1"/>
    </xf>
    <xf numFmtId="49" fontId="2" fillId="0" borderId="1" xfId="0" applyNumberFormat="1" applyFont="1" applyBorder="1" applyAlignment="1">
      <alignment horizontal="center" vertical="center"/>
    </xf>
    <xf numFmtId="0" fontId="2" fillId="0" borderId="0" xfId="0" applyFont="1" applyAlignment="1" applyProtection="1">
      <alignment horizontal="center"/>
    </xf>
    <xf numFmtId="0" fontId="2" fillId="2" borderId="1" xfId="0" applyFont="1" applyFill="1" applyBorder="1" applyAlignment="1" applyProtection="1">
      <alignment horizontal="center" vertical="center" wrapText="1"/>
    </xf>
    <xf numFmtId="0" fontId="2" fillId="0" borderId="1"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 xfId="0" applyNumberFormat="1" applyFont="1" applyFill="1" applyBorder="1" applyAlignment="1" applyProtection="1">
      <alignment horizontal="center" vertical="center"/>
    </xf>
    <xf numFmtId="49" fontId="2" fillId="0" borderId="4" xfId="0" applyNumberFormat="1" applyFont="1" applyFill="1" applyBorder="1" applyAlignment="1" applyProtection="1">
      <alignment horizontal="center" vertical="center"/>
    </xf>
    <xf numFmtId="16" fontId="2" fillId="0" borderId="1" xfId="0" quotePrefix="1" applyNumberFormat="1" applyFont="1" applyBorder="1" applyAlignment="1" applyProtection="1">
      <alignment horizontal="center" vertical="center"/>
    </xf>
    <xf numFmtId="0" fontId="2" fillId="8" borderId="1" xfId="0" applyFont="1" applyFill="1" applyBorder="1" applyAlignment="1">
      <alignment horizontal="center" vertical="center"/>
    </xf>
    <xf numFmtId="0" fontId="2" fillId="0" borderId="0" xfId="0" applyFont="1" applyAlignment="1" applyProtection="1"/>
    <xf numFmtId="0" fontId="2" fillId="0" borderId="1" xfId="0" applyFont="1" applyBorder="1" applyAlignment="1" applyProtection="1">
      <alignment vertical="center" wrapText="1"/>
    </xf>
    <xf numFmtId="0" fontId="2" fillId="0" borderId="1" xfId="0" applyFont="1" applyBorder="1" applyAlignment="1" applyProtection="1">
      <alignment horizontal="left" vertical="center" wrapText="1"/>
    </xf>
    <xf numFmtId="0" fontId="2" fillId="0" borderId="1" xfId="0" applyFont="1" applyBorder="1" applyAlignment="1">
      <alignment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wrapText="1"/>
    </xf>
    <xf numFmtId="0" fontId="2" fillId="0" borderId="1" xfId="0" applyFont="1" applyBorder="1" applyAlignment="1">
      <alignment horizontal="left" vertical="center" wrapText="1"/>
    </xf>
    <xf numFmtId="0" fontId="2" fillId="6" borderId="1" xfId="0" applyFont="1" applyFill="1" applyBorder="1" applyAlignment="1" applyProtection="1">
      <alignment horizontal="center" vertical="center" wrapText="1"/>
    </xf>
    <xf numFmtId="0" fontId="2" fillId="0" borderId="1" xfId="0" quotePrefix="1" applyFont="1" applyBorder="1" applyAlignment="1" applyProtection="1">
      <alignment horizontal="left" vertical="center" wrapText="1"/>
    </xf>
    <xf numFmtId="0" fontId="2" fillId="4" borderId="2" xfId="0" applyFont="1" applyFill="1" applyBorder="1" applyAlignment="1" applyProtection="1"/>
    <xf numFmtId="0" fontId="2" fillId="0" borderId="1" xfId="0" applyFont="1" applyBorder="1" applyAlignment="1" applyProtection="1"/>
    <xf numFmtId="0" fontId="2" fillId="4" borderId="3" xfId="0" applyFont="1" applyFill="1" applyBorder="1" applyAlignment="1" applyProtection="1"/>
    <xf numFmtId="0" fontId="2" fillId="4" borderId="0" xfId="0" applyFont="1" applyFill="1" applyAlignment="1" applyProtection="1"/>
    <xf numFmtId="14" fontId="2" fillId="0" borderId="1" xfId="0" quotePrefix="1" applyNumberFormat="1" applyFont="1" applyBorder="1" applyAlignment="1" applyProtection="1">
      <alignment horizontal="center" vertical="center"/>
    </xf>
    <xf numFmtId="0" fontId="2" fillId="0" borderId="1" xfId="0" quotePrefix="1" applyFont="1" applyBorder="1" applyAlignment="1" applyProtection="1">
      <alignment horizontal="center" vertical="center"/>
    </xf>
    <xf numFmtId="49" fontId="2" fillId="0" borderId="1" xfId="0" applyNumberFormat="1" applyFont="1" applyFill="1" applyBorder="1" applyAlignment="1">
      <alignment horizontal="center" vertical="center"/>
    </xf>
    <xf numFmtId="0" fontId="7" fillId="0" borderId="1" xfId="0" applyFont="1" applyBorder="1" applyAlignment="1">
      <alignment horizontal="left" vertical="center" wrapText="1"/>
    </xf>
    <xf numFmtId="0" fontId="2" fillId="0" borderId="1" xfId="0" quotePrefix="1" applyFont="1" applyBorder="1" applyAlignment="1">
      <alignment horizontal="justify" vertical="center" wrapText="1"/>
    </xf>
    <xf numFmtId="0" fontId="2" fillId="0" borderId="5" xfId="0" applyFont="1" applyBorder="1" applyAlignment="1" applyProtection="1">
      <alignment horizontal="center"/>
    </xf>
    <xf numFmtId="0" fontId="2" fillId="0" borderId="8" xfId="0" applyFont="1" applyBorder="1" applyAlignment="1" applyProtection="1"/>
    <xf numFmtId="164" fontId="1" fillId="5" borderId="9" xfId="0" applyNumberFormat="1" applyFont="1" applyFill="1" applyBorder="1" applyAlignment="1" applyProtection="1">
      <alignment horizontal="center"/>
    </xf>
    <xf numFmtId="0" fontId="2" fillId="0" borderId="8" xfId="0" applyFont="1" applyBorder="1" applyAlignment="1" applyProtection="1">
      <alignment horizontal="center"/>
    </xf>
    <xf numFmtId="0" fontId="1" fillId="5" borderId="10" xfId="0" applyFont="1" applyFill="1" applyBorder="1" applyAlignment="1" applyProtection="1">
      <alignment horizontal="center"/>
    </xf>
    <xf numFmtId="0" fontId="2" fillId="0" borderId="11" xfId="0" applyFont="1" applyBorder="1" applyAlignment="1" applyProtection="1">
      <alignment horizontal="center"/>
    </xf>
    <xf numFmtId="0" fontId="2" fillId="4" borderId="12" xfId="0" applyFont="1" applyFill="1" applyBorder="1" applyAlignment="1" applyProtection="1"/>
    <xf numFmtId="0" fontId="2" fillId="4" borderId="13" xfId="0" applyFont="1" applyFill="1" applyBorder="1" applyAlignment="1" applyProtection="1"/>
    <xf numFmtId="0" fontId="1" fillId="4" borderId="13" xfId="0" applyFont="1" applyFill="1" applyBorder="1" applyAlignment="1" applyProtection="1">
      <alignment horizontal="left" vertical="center"/>
    </xf>
    <xf numFmtId="0" fontId="1" fillId="5" borderId="14" xfId="0" applyFont="1" applyFill="1" applyBorder="1" applyAlignment="1" applyProtection="1"/>
    <xf numFmtId="0" fontId="7" fillId="0" borderId="1" xfId="0" applyFont="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49" fontId="7" fillId="0" borderId="1" xfId="0" applyNumberFormat="1" applyFont="1" applyBorder="1" applyAlignment="1">
      <alignment horizontal="center" vertical="center"/>
    </xf>
    <xf numFmtId="0" fontId="2" fillId="8" borderId="1" xfId="0" applyFont="1" applyFill="1" applyBorder="1" applyAlignment="1" applyProtection="1">
      <alignment horizontal="center" vertical="center" wrapText="1"/>
    </xf>
    <xf numFmtId="164" fontId="2" fillId="3" borderId="1" xfId="0" applyNumberFormat="1" applyFont="1" applyFill="1" applyBorder="1" applyAlignment="1" applyProtection="1">
      <alignment horizontal="center" vertical="center" wrapText="1"/>
    </xf>
    <xf numFmtId="164" fontId="7" fillId="0" borderId="1" xfId="0" applyNumberFormat="1" applyFont="1" applyBorder="1" applyAlignment="1" applyProtection="1">
      <alignment horizontal="center" vertical="center" wrapText="1"/>
    </xf>
    <xf numFmtId="0" fontId="7" fillId="0" borderId="1" xfId="0" applyFont="1" applyBorder="1" applyAlignment="1">
      <alignment horizontal="justify" vertical="center" wrapText="1"/>
    </xf>
    <xf numFmtId="49" fontId="7" fillId="0" borderId="1" xfId="0" quotePrefix="1" applyNumberFormat="1" applyFont="1" applyBorder="1" applyAlignment="1">
      <alignment horizontal="justify" vertical="center" wrapText="1"/>
    </xf>
    <xf numFmtId="164" fontId="2" fillId="7" borderId="1" xfId="0" applyNumberFormat="1" applyFont="1" applyFill="1" applyBorder="1" applyAlignment="1" applyProtection="1">
      <alignment horizontal="center" vertical="center" wrapText="1"/>
    </xf>
    <xf numFmtId="0" fontId="7" fillId="8" borderId="1" xfId="0" applyFont="1" applyFill="1" applyBorder="1" applyAlignment="1" applyProtection="1">
      <alignment horizontal="center" vertical="center" wrapText="1"/>
    </xf>
    <xf numFmtId="0" fontId="15" fillId="0" borderId="15" xfId="1" applyFont="1" applyBorder="1" applyAlignment="1">
      <alignment horizontal="center" vertical="center" wrapText="1"/>
    </xf>
    <xf numFmtId="0" fontId="11" fillId="0" borderId="15" xfId="1" applyFont="1" applyBorder="1" applyAlignment="1">
      <alignment horizontal="left" vertical="center" wrapText="1"/>
    </xf>
    <xf numFmtId="0" fontId="11" fillId="0" borderId="15" xfId="1" applyFont="1" applyBorder="1" applyAlignment="1">
      <alignment horizontal="center" vertical="center"/>
    </xf>
    <xf numFmtId="0" fontId="12" fillId="0" borderId="15" xfId="1" applyFont="1" applyBorder="1" applyAlignment="1">
      <alignment horizontal="left" vertical="center" wrapText="1"/>
    </xf>
    <xf numFmtId="0" fontId="8" fillId="0" borderId="6" xfId="0" applyFont="1" applyBorder="1" applyAlignment="1" applyProtection="1">
      <alignment horizontal="center" vertical="center" wrapText="1"/>
    </xf>
    <xf numFmtId="0" fontId="8" fillId="0" borderId="7" xfId="0" applyFont="1" applyBorder="1" applyAlignment="1" applyProtection="1">
      <alignment horizontal="center" vertical="center" wrapText="1"/>
    </xf>
  </cellXfs>
  <cellStyles count="2">
    <cellStyle name="Normal" xfId="0" builtinId="0"/>
    <cellStyle name="Normal 2 2" xfId="1" xr:uid="{BFAF1901-1900-4D97-862B-A2BBF049F387}"/>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E7E6E6"/>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4</xdr:col>
      <xdr:colOff>3164009</xdr:colOff>
      <xdr:row>0</xdr:row>
      <xdr:rowOff>95250</xdr:rowOff>
    </xdr:from>
    <xdr:ext cx="732955" cy="970562"/>
    <xdr:pic>
      <xdr:nvPicPr>
        <xdr:cNvPr id="4" name="Image 3">
          <a:extLst>
            <a:ext uri="{FF2B5EF4-FFF2-40B4-BE49-F238E27FC236}">
              <a16:creationId xmlns:a16="http://schemas.microsoft.com/office/drawing/2014/main" id="{FC495E96-1D90-43E2-8036-98031C89BB7C}"/>
            </a:ext>
          </a:extLst>
        </xdr:cNvPr>
        <xdr:cNvPicPr>
          <a:picLocks noChangeAspect="1"/>
        </xdr:cNvPicPr>
      </xdr:nvPicPr>
      <xdr:blipFill>
        <a:blip xmlns:r="http://schemas.openxmlformats.org/officeDocument/2006/relationships" r:embed="rId1">
          <a:lum/>
          <a:alphaModFix/>
        </a:blip>
        <a:srcRect/>
        <a:stretch>
          <a:fillRect/>
        </a:stretch>
      </xdr:blipFill>
      <xdr:spPr>
        <a:xfrm>
          <a:off x="7507409" y="95250"/>
          <a:ext cx="732955" cy="970562"/>
        </a:xfrm>
        <a:prstGeom prst="rect">
          <a:avLst/>
        </a:prstGeom>
        <a:noFill/>
        <a:ln cap="flat">
          <a:noFill/>
        </a:ln>
      </xdr:spPr>
    </xdr:pic>
    <xdr:clientData/>
  </xdr:oneCellAnchor>
  <xdr:oneCellAnchor>
    <xdr:from>
      <xdr:col>0</xdr:col>
      <xdr:colOff>215456</xdr:colOff>
      <xdr:row>0</xdr:row>
      <xdr:rowOff>114383</xdr:rowOff>
    </xdr:from>
    <xdr:ext cx="969117" cy="853555"/>
    <xdr:pic>
      <xdr:nvPicPr>
        <xdr:cNvPr id="5" name="Image 4">
          <a:extLst>
            <a:ext uri="{FF2B5EF4-FFF2-40B4-BE49-F238E27FC236}">
              <a16:creationId xmlns:a16="http://schemas.microsoft.com/office/drawing/2014/main" id="{7A85DCF8-BFF8-4FE3-8FB5-FE429DAA3A39}"/>
            </a:ext>
          </a:extLst>
        </xdr:cNvPr>
        <xdr:cNvPicPr>
          <a:picLocks noChangeAspect="1"/>
        </xdr:cNvPicPr>
      </xdr:nvPicPr>
      <xdr:blipFill>
        <a:blip xmlns:r="http://schemas.openxmlformats.org/officeDocument/2006/relationships" r:embed="rId2">
          <a:lum/>
          <a:alphaModFix/>
        </a:blip>
        <a:srcRect/>
        <a:stretch>
          <a:fillRect/>
        </a:stretch>
      </xdr:blipFill>
      <xdr:spPr>
        <a:xfrm>
          <a:off x="215456" y="114383"/>
          <a:ext cx="969117" cy="853555"/>
        </a:xfrm>
        <a:prstGeom prst="rect">
          <a:avLst/>
        </a:prstGeom>
        <a:noFill/>
        <a:ln cap="flat">
          <a:noFill/>
        </a:ln>
      </xdr:spPr>
    </xdr:pic>
    <xdr:clientData/>
  </xdr:oneCellAnchor>
</xdr:wsDr>
</file>

<file path=xl/drawings/drawing2.xml><?xml version="1.0" encoding="utf-8"?>
<xdr:wsDr xmlns:xdr="http://schemas.openxmlformats.org/drawingml/2006/spreadsheetDrawing" xmlns:a="http://schemas.openxmlformats.org/drawingml/2006/main">
  <xdr:twoCellAnchor editAs="absolute">
    <xdr:from>
      <xdr:col>0</xdr:col>
      <xdr:colOff>57150</xdr:colOff>
      <xdr:row>0</xdr:row>
      <xdr:rowOff>47625</xdr:rowOff>
    </xdr:from>
    <xdr:to>
      <xdr:col>0</xdr:col>
      <xdr:colOff>1030230</xdr:colOff>
      <xdr:row>0</xdr:row>
      <xdr:rowOff>905145</xdr:rowOff>
    </xdr:to>
    <xdr:pic>
      <xdr:nvPicPr>
        <xdr:cNvPr id="2" name="Imag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57150" y="47625"/>
          <a:ext cx="973080" cy="857520"/>
        </a:xfrm>
        <a:prstGeom prst="rect">
          <a:avLst/>
        </a:prstGeom>
        <a:ln w="0">
          <a:noFill/>
        </a:ln>
      </xdr:spPr>
    </xdr:pic>
    <xdr:clientData/>
  </xdr:twoCellAnchor>
  <xdr:twoCellAnchor editAs="absolute">
    <xdr:from>
      <xdr:col>4</xdr:col>
      <xdr:colOff>1285605</xdr:colOff>
      <xdr:row>0</xdr:row>
      <xdr:rowOff>57150</xdr:rowOff>
    </xdr:from>
    <xdr:to>
      <xdr:col>4</xdr:col>
      <xdr:colOff>1925685</xdr:colOff>
      <xdr:row>0</xdr:row>
      <xdr:rowOff>914670</xdr:rowOff>
    </xdr:to>
    <xdr:pic>
      <xdr:nvPicPr>
        <xdr:cNvPr id="3" name="Imag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stretch/>
      </xdr:blipFill>
      <xdr:spPr>
        <a:xfrm>
          <a:off x="10648680" y="57150"/>
          <a:ext cx="640080" cy="857520"/>
        </a:xfrm>
        <a:prstGeom prst="rect">
          <a:avLst/>
        </a:prstGeom>
        <a:ln w="0">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CAF03-A90C-4024-A90A-FEB8466FB076}">
  <dimension ref="A1:E4"/>
  <sheetViews>
    <sheetView tabSelected="1" workbookViewId="0">
      <selection activeCell="A2" sqref="A2:E2"/>
    </sheetView>
  </sheetViews>
  <sheetFormatPr baseColWidth="10" defaultRowHeight="15"/>
  <cols>
    <col min="3" max="3" width="30.85546875" customWidth="1"/>
    <col min="5" max="5" width="60.85546875" customWidth="1"/>
  </cols>
  <sheetData>
    <row r="1" spans="1:5" ht="95.25" customHeight="1">
      <c r="A1" s="61" t="s">
        <v>722</v>
      </c>
      <c r="B1" s="61"/>
      <c r="C1" s="61"/>
      <c r="D1" s="61"/>
      <c r="E1" s="61"/>
    </row>
    <row r="2" spans="1:5" ht="156" customHeight="1">
      <c r="A2" s="62" t="s">
        <v>720</v>
      </c>
      <c r="B2" s="62"/>
      <c r="C2" s="62"/>
      <c r="D2" s="62"/>
      <c r="E2" s="62"/>
    </row>
    <row r="3" spans="1:5" ht="28.5" customHeight="1">
      <c r="A3" s="63" t="s">
        <v>721</v>
      </c>
      <c r="B3" s="63"/>
      <c r="C3" s="63"/>
      <c r="D3" s="63"/>
      <c r="E3" s="63"/>
    </row>
    <row r="4" spans="1:5" ht="176.25" customHeight="1">
      <c r="A4" s="64" t="s">
        <v>723</v>
      </c>
      <c r="B4" s="64"/>
      <c r="C4" s="64"/>
      <c r="D4" s="64"/>
      <c r="E4" s="64"/>
    </row>
  </sheetData>
  <mergeCells count="4">
    <mergeCell ref="A1:E1"/>
    <mergeCell ref="A2:E2"/>
    <mergeCell ref="A3:E3"/>
    <mergeCell ref="A4:E4"/>
  </mergeCells>
  <printOptions horizontalCentered="1" verticalCentered="1"/>
  <pageMargins left="0.70866141732283472" right="0.70866141732283472"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J451"/>
  <sheetViews>
    <sheetView view="pageBreakPreview" topLeftCell="A418" zoomScaleNormal="100" zoomScaleSheetLayoutView="100" workbookViewId="0">
      <selection activeCell="C422" sqref="C422"/>
    </sheetView>
  </sheetViews>
  <sheetFormatPr baseColWidth="10" defaultColWidth="9.140625" defaultRowHeight="15"/>
  <cols>
    <col min="1" max="1" width="15.5703125" style="15" customWidth="1"/>
    <col min="2" max="2" width="58.7109375" style="23" customWidth="1"/>
    <col min="3" max="3" width="35.7109375" style="23" customWidth="1"/>
    <col min="4" max="7" width="30.42578125" style="1" customWidth="1"/>
    <col min="8" max="1024" width="11.42578125" style="1" customWidth="1"/>
    <col min="1025" max="1026" width="11.5703125" style="2" customWidth="1"/>
    <col min="1027" max="16384" width="9.140625" style="2"/>
  </cols>
  <sheetData>
    <row r="1" spans="1:7" ht="111" customHeight="1">
      <c r="A1" s="41"/>
      <c r="B1" s="65" t="s">
        <v>708</v>
      </c>
      <c r="C1" s="65"/>
      <c r="D1" s="65"/>
      <c r="E1" s="66"/>
      <c r="F1" s="3"/>
      <c r="G1" s="3"/>
    </row>
    <row r="2" spans="1:7" ht="49.5" customHeight="1">
      <c r="A2" s="16" t="s">
        <v>0</v>
      </c>
      <c r="B2" s="16" t="s">
        <v>1</v>
      </c>
      <c r="C2" s="16" t="s">
        <v>706</v>
      </c>
      <c r="D2" s="16" t="s">
        <v>2</v>
      </c>
      <c r="E2" s="16" t="s">
        <v>3</v>
      </c>
      <c r="F2" s="4"/>
      <c r="G2" s="4"/>
    </row>
    <row r="3" spans="1:7" ht="30" customHeight="1">
      <c r="A3" s="14" t="s">
        <v>133</v>
      </c>
      <c r="B3" s="24" t="s">
        <v>258</v>
      </c>
      <c r="C3" s="51">
        <v>6700</v>
      </c>
      <c r="D3" s="55"/>
      <c r="E3" s="56">
        <f>C3*D3</f>
        <v>0</v>
      </c>
      <c r="F3" s="5"/>
      <c r="G3" s="5"/>
    </row>
    <row r="4" spans="1:7" ht="30" customHeight="1">
      <c r="A4" s="14" t="s">
        <v>133</v>
      </c>
      <c r="B4" s="24" t="s">
        <v>259</v>
      </c>
      <c r="C4" s="51">
        <v>7</v>
      </c>
      <c r="D4" s="55"/>
      <c r="E4" s="56">
        <f t="shared" ref="E4:E66" si="0">C4*D4</f>
        <v>0</v>
      </c>
      <c r="F4" s="5"/>
      <c r="G4" s="5"/>
    </row>
    <row r="5" spans="1:7" ht="30" customHeight="1">
      <c r="A5" s="14" t="s">
        <v>134</v>
      </c>
      <c r="B5" s="24" t="s">
        <v>514</v>
      </c>
      <c r="C5" s="51">
        <v>3400</v>
      </c>
      <c r="D5" s="55"/>
      <c r="E5" s="56">
        <f t="shared" si="0"/>
        <v>0</v>
      </c>
      <c r="F5" s="5"/>
      <c r="G5" s="5"/>
    </row>
    <row r="6" spans="1:7" ht="30" customHeight="1">
      <c r="A6" s="14" t="s">
        <v>134</v>
      </c>
      <c r="B6" s="24" t="s">
        <v>515</v>
      </c>
      <c r="C6" s="51">
        <v>3</v>
      </c>
      <c r="D6" s="55"/>
      <c r="E6" s="56">
        <f t="shared" si="0"/>
        <v>0</v>
      </c>
      <c r="F6" s="5"/>
      <c r="G6" s="5"/>
    </row>
    <row r="7" spans="1:7" ht="30" customHeight="1">
      <c r="A7" s="14" t="s">
        <v>135</v>
      </c>
      <c r="B7" s="25" t="s">
        <v>516</v>
      </c>
      <c r="C7" s="51">
        <v>20000</v>
      </c>
      <c r="D7" s="55"/>
      <c r="E7" s="56">
        <f t="shared" si="0"/>
        <v>0</v>
      </c>
      <c r="F7" s="5"/>
      <c r="G7" s="5"/>
    </row>
    <row r="8" spans="1:7" ht="30" customHeight="1">
      <c r="A8" s="14" t="s">
        <v>135</v>
      </c>
      <c r="B8" s="25" t="s">
        <v>517</v>
      </c>
      <c r="C8" s="51">
        <v>200</v>
      </c>
      <c r="D8" s="55"/>
      <c r="E8" s="56">
        <f t="shared" si="0"/>
        <v>0</v>
      </c>
      <c r="F8" s="5"/>
      <c r="G8" s="5"/>
    </row>
    <row r="9" spans="1:7" ht="30" customHeight="1">
      <c r="A9" s="14" t="s">
        <v>136</v>
      </c>
      <c r="B9" s="25" t="s">
        <v>518</v>
      </c>
      <c r="C9" s="51">
        <v>10000</v>
      </c>
      <c r="D9" s="55"/>
      <c r="E9" s="56">
        <f t="shared" si="0"/>
        <v>0</v>
      </c>
      <c r="F9" s="5"/>
      <c r="G9" s="5"/>
    </row>
    <row r="10" spans="1:7" ht="30" customHeight="1">
      <c r="A10" s="14" t="s">
        <v>136</v>
      </c>
      <c r="B10" s="25" t="s">
        <v>519</v>
      </c>
      <c r="C10" s="51">
        <v>100</v>
      </c>
      <c r="D10" s="55"/>
      <c r="E10" s="56">
        <f t="shared" si="0"/>
        <v>0</v>
      </c>
      <c r="F10" s="5"/>
      <c r="G10" s="5"/>
    </row>
    <row r="11" spans="1:7" ht="30" customHeight="1">
      <c r="A11" s="14" t="s">
        <v>137</v>
      </c>
      <c r="B11" s="25" t="s">
        <v>520</v>
      </c>
      <c r="C11" s="51">
        <v>11000</v>
      </c>
      <c r="D11" s="55"/>
      <c r="E11" s="56">
        <f t="shared" si="0"/>
        <v>0</v>
      </c>
      <c r="F11" s="5"/>
      <c r="G11" s="5"/>
    </row>
    <row r="12" spans="1:7" ht="30" customHeight="1">
      <c r="A12" s="14" t="s">
        <v>137</v>
      </c>
      <c r="B12" s="25" t="s">
        <v>521</v>
      </c>
      <c r="C12" s="51">
        <v>110</v>
      </c>
      <c r="D12" s="55"/>
      <c r="E12" s="56">
        <f t="shared" si="0"/>
        <v>0</v>
      </c>
      <c r="F12" s="5"/>
      <c r="G12" s="5"/>
    </row>
    <row r="13" spans="1:7" ht="30" customHeight="1">
      <c r="A13" s="14" t="s">
        <v>138</v>
      </c>
      <c r="B13" s="25" t="s">
        <v>522</v>
      </c>
      <c r="C13" s="51">
        <v>5500</v>
      </c>
      <c r="D13" s="55"/>
      <c r="E13" s="56">
        <f t="shared" si="0"/>
        <v>0</v>
      </c>
      <c r="F13" s="5"/>
      <c r="G13" s="5"/>
    </row>
    <row r="14" spans="1:7" ht="30" customHeight="1">
      <c r="A14" s="14" t="s">
        <v>138</v>
      </c>
      <c r="B14" s="25" t="s">
        <v>523</v>
      </c>
      <c r="C14" s="51">
        <v>55</v>
      </c>
      <c r="D14" s="55"/>
      <c r="E14" s="56">
        <f t="shared" si="0"/>
        <v>0</v>
      </c>
      <c r="F14" s="5"/>
      <c r="G14" s="5"/>
    </row>
    <row r="15" spans="1:7" ht="30" customHeight="1">
      <c r="A15" s="14" t="s">
        <v>139</v>
      </c>
      <c r="B15" s="25" t="s">
        <v>524</v>
      </c>
      <c r="C15" s="51">
        <v>11000</v>
      </c>
      <c r="D15" s="55"/>
      <c r="E15" s="56">
        <f t="shared" si="0"/>
        <v>0</v>
      </c>
      <c r="F15" s="5"/>
      <c r="G15" s="5"/>
    </row>
    <row r="16" spans="1:7" ht="30" customHeight="1">
      <c r="A16" s="14" t="s">
        <v>139</v>
      </c>
      <c r="B16" s="25" t="s">
        <v>525</v>
      </c>
      <c r="C16" s="51">
        <v>110</v>
      </c>
      <c r="D16" s="55"/>
      <c r="E16" s="56">
        <f t="shared" si="0"/>
        <v>0</v>
      </c>
      <c r="F16" s="5"/>
      <c r="G16" s="5"/>
    </row>
    <row r="17" spans="1:7" ht="30" customHeight="1">
      <c r="A17" s="14" t="s">
        <v>140</v>
      </c>
      <c r="B17" s="25" t="s">
        <v>526</v>
      </c>
      <c r="C17" s="51">
        <v>5500</v>
      </c>
      <c r="D17" s="55"/>
      <c r="E17" s="56">
        <f t="shared" si="0"/>
        <v>0</v>
      </c>
      <c r="F17" s="5"/>
      <c r="G17" s="5"/>
    </row>
    <row r="18" spans="1:7" ht="30" customHeight="1">
      <c r="A18" s="14" t="s">
        <v>140</v>
      </c>
      <c r="B18" s="25" t="s">
        <v>527</v>
      </c>
      <c r="C18" s="51">
        <v>55</v>
      </c>
      <c r="D18" s="55"/>
      <c r="E18" s="56">
        <f t="shared" si="0"/>
        <v>0</v>
      </c>
      <c r="F18" s="5"/>
      <c r="G18" s="5"/>
    </row>
    <row r="19" spans="1:7" ht="30" customHeight="1">
      <c r="A19" s="14" t="s">
        <v>141</v>
      </c>
      <c r="B19" s="24" t="s">
        <v>260</v>
      </c>
      <c r="C19" s="51">
        <v>1500</v>
      </c>
      <c r="D19" s="55"/>
      <c r="E19" s="56">
        <f t="shared" si="0"/>
        <v>0</v>
      </c>
      <c r="F19" s="5"/>
      <c r="G19" s="5"/>
    </row>
    <row r="20" spans="1:7" ht="30" customHeight="1">
      <c r="A20" s="14" t="s">
        <v>141</v>
      </c>
      <c r="B20" s="24" t="s">
        <v>261</v>
      </c>
      <c r="C20" s="51">
        <v>15</v>
      </c>
      <c r="D20" s="55"/>
      <c r="E20" s="56">
        <f t="shared" si="0"/>
        <v>0</v>
      </c>
      <c r="F20" s="5"/>
      <c r="G20" s="5"/>
    </row>
    <row r="21" spans="1:7" ht="30" customHeight="1">
      <c r="A21" s="14" t="s">
        <v>142</v>
      </c>
      <c r="B21" s="24" t="s">
        <v>348</v>
      </c>
      <c r="C21" s="51">
        <v>700</v>
      </c>
      <c r="D21" s="55"/>
      <c r="E21" s="56">
        <f t="shared" si="0"/>
        <v>0</v>
      </c>
      <c r="F21" s="5"/>
      <c r="G21" s="5"/>
    </row>
    <row r="22" spans="1:7" ht="30" customHeight="1">
      <c r="A22" s="14" t="s">
        <v>142</v>
      </c>
      <c r="B22" s="24" t="s">
        <v>349</v>
      </c>
      <c r="C22" s="51">
        <v>7</v>
      </c>
      <c r="D22" s="55"/>
      <c r="E22" s="56">
        <f t="shared" si="0"/>
        <v>0</v>
      </c>
      <c r="F22" s="5"/>
      <c r="G22" s="5"/>
    </row>
    <row r="23" spans="1:7" ht="30" customHeight="1">
      <c r="A23" s="14" t="s">
        <v>143</v>
      </c>
      <c r="B23" s="25" t="s">
        <v>262</v>
      </c>
      <c r="C23" s="51">
        <v>1500</v>
      </c>
      <c r="D23" s="55"/>
      <c r="E23" s="56">
        <f t="shared" si="0"/>
        <v>0</v>
      </c>
      <c r="F23" s="5"/>
      <c r="G23" s="5"/>
    </row>
    <row r="24" spans="1:7" ht="30" customHeight="1">
      <c r="A24" s="14" t="s">
        <v>143</v>
      </c>
      <c r="B24" s="25" t="s">
        <v>263</v>
      </c>
      <c r="C24" s="51">
        <v>15</v>
      </c>
      <c r="D24" s="55"/>
      <c r="E24" s="56">
        <f t="shared" si="0"/>
        <v>0</v>
      </c>
      <c r="F24" s="5"/>
      <c r="G24" s="5"/>
    </row>
    <row r="25" spans="1:7" ht="30" customHeight="1">
      <c r="A25" s="14" t="s">
        <v>144</v>
      </c>
      <c r="B25" s="25" t="s">
        <v>350</v>
      </c>
      <c r="C25" s="51">
        <v>700</v>
      </c>
      <c r="D25" s="55"/>
      <c r="E25" s="56">
        <f t="shared" si="0"/>
        <v>0</v>
      </c>
      <c r="F25" s="5"/>
      <c r="G25" s="5"/>
    </row>
    <row r="26" spans="1:7" ht="30" customHeight="1">
      <c r="A26" s="14" t="s">
        <v>144</v>
      </c>
      <c r="B26" s="25" t="s">
        <v>351</v>
      </c>
      <c r="C26" s="51">
        <v>7</v>
      </c>
      <c r="D26" s="55"/>
      <c r="E26" s="56">
        <f t="shared" si="0"/>
        <v>0</v>
      </c>
      <c r="F26" s="5"/>
      <c r="G26" s="5"/>
    </row>
    <row r="27" spans="1:7" ht="30" customHeight="1">
      <c r="A27" s="17" t="s">
        <v>4</v>
      </c>
      <c r="B27" s="26" t="s">
        <v>439</v>
      </c>
      <c r="C27" s="51">
        <v>3200</v>
      </c>
      <c r="D27" s="55"/>
      <c r="E27" s="56">
        <f t="shared" si="0"/>
        <v>0</v>
      </c>
      <c r="F27" s="5"/>
      <c r="G27" s="5"/>
    </row>
    <row r="28" spans="1:7" ht="30" customHeight="1">
      <c r="A28" s="17" t="s">
        <v>4</v>
      </c>
      <c r="B28" s="24" t="s">
        <v>440</v>
      </c>
      <c r="C28" s="51">
        <v>32</v>
      </c>
      <c r="D28" s="55"/>
      <c r="E28" s="56">
        <f t="shared" si="0"/>
        <v>0</v>
      </c>
      <c r="F28" s="5"/>
      <c r="G28" s="5"/>
    </row>
    <row r="29" spans="1:7" ht="30" customHeight="1">
      <c r="A29" s="17" t="s">
        <v>5</v>
      </c>
      <c r="B29" s="24" t="s">
        <v>441</v>
      </c>
      <c r="C29" s="51">
        <v>950</v>
      </c>
      <c r="D29" s="55"/>
      <c r="E29" s="56">
        <f t="shared" si="0"/>
        <v>0</v>
      </c>
      <c r="F29" s="5"/>
      <c r="G29" s="5"/>
    </row>
    <row r="30" spans="1:7" ht="30" customHeight="1">
      <c r="A30" s="17" t="s">
        <v>5</v>
      </c>
      <c r="B30" s="24" t="s">
        <v>442</v>
      </c>
      <c r="C30" s="51">
        <v>9</v>
      </c>
      <c r="D30" s="55"/>
      <c r="E30" s="56">
        <f t="shared" si="0"/>
        <v>0</v>
      </c>
      <c r="F30" s="5"/>
      <c r="G30" s="5"/>
    </row>
    <row r="31" spans="1:7" ht="30" customHeight="1">
      <c r="A31" s="17" t="s">
        <v>6</v>
      </c>
      <c r="B31" s="24" t="s">
        <v>528</v>
      </c>
      <c r="C31" s="51">
        <v>26600</v>
      </c>
      <c r="D31" s="55"/>
      <c r="E31" s="56">
        <f t="shared" si="0"/>
        <v>0</v>
      </c>
      <c r="F31" s="5"/>
      <c r="G31" s="5"/>
    </row>
    <row r="32" spans="1:7" ht="30" customHeight="1">
      <c r="A32" s="17" t="s">
        <v>6</v>
      </c>
      <c r="B32" s="24" t="s">
        <v>529</v>
      </c>
      <c r="C32" s="51">
        <v>260</v>
      </c>
      <c r="D32" s="55"/>
      <c r="E32" s="56">
        <f t="shared" si="0"/>
        <v>0</v>
      </c>
      <c r="F32" s="5"/>
      <c r="G32" s="5"/>
    </row>
    <row r="33" spans="1:7" ht="30" customHeight="1">
      <c r="A33" s="18" t="s">
        <v>7</v>
      </c>
      <c r="B33" s="24" t="s">
        <v>530</v>
      </c>
      <c r="C33" s="51">
        <v>4000</v>
      </c>
      <c r="D33" s="55"/>
      <c r="E33" s="56">
        <f t="shared" si="0"/>
        <v>0</v>
      </c>
      <c r="F33" s="5"/>
      <c r="G33" s="5"/>
    </row>
    <row r="34" spans="1:7" ht="30" customHeight="1">
      <c r="A34" s="18" t="s">
        <v>7</v>
      </c>
      <c r="B34" s="24" t="s">
        <v>531</v>
      </c>
      <c r="C34" s="51">
        <v>40</v>
      </c>
      <c r="D34" s="55"/>
      <c r="E34" s="56">
        <f t="shared" si="0"/>
        <v>0</v>
      </c>
      <c r="F34" s="5"/>
      <c r="G34" s="5"/>
    </row>
    <row r="35" spans="1:7" ht="30" customHeight="1">
      <c r="A35" s="18" t="s">
        <v>145</v>
      </c>
      <c r="B35" s="24" t="s">
        <v>535</v>
      </c>
      <c r="C35" s="51">
        <v>18000</v>
      </c>
      <c r="D35" s="55"/>
      <c r="E35" s="56">
        <f t="shared" si="0"/>
        <v>0</v>
      </c>
      <c r="F35" s="5"/>
      <c r="G35" s="5"/>
    </row>
    <row r="36" spans="1:7" ht="30" customHeight="1">
      <c r="A36" s="18" t="s">
        <v>145</v>
      </c>
      <c r="B36" s="24" t="s">
        <v>536</v>
      </c>
      <c r="C36" s="51">
        <v>180</v>
      </c>
      <c r="D36" s="55"/>
      <c r="E36" s="56">
        <f t="shared" si="0"/>
        <v>0</v>
      </c>
      <c r="F36" s="5"/>
      <c r="G36" s="5"/>
    </row>
    <row r="37" spans="1:7" ht="30" customHeight="1">
      <c r="A37" s="18" t="s">
        <v>147</v>
      </c>
      <c r="B37" s="24" t="s">
        <v>537</v>
      </c>
      <c r="C37" s="51">
        <v>5900</v>
      </c>
      <c r="D37" s="55"/>
      <c r="E37" s="56">
        <f t="shared" si="0"/>
        <v>0</v>
      </c>
      <c r="F37" s="5"/>
      <c r="G37" s="5"/>
    </row>
    <row r="38" spans="1:7" ht="30" customHeight="1">
      <c r="A38" s="18" t="s">
        <v>147</v>
      </c>
      <c r="B38" s="24" t="s">
        <v>538</v>
      </c>
      <c r="C38" s="51">
        <v>59</v>
      </c>
      <c r="D38" s="55"/>
      <c r="E38" s="56">
        <f t="shared" si="0"/>
        <v>0</v>
      </c>
      <c r="F38" s="5"/>
      <c r="G38" s="5"/>
    </row>
    <row r="39" spans="1:7" ht="30" customHeight="1">
      <c r="A39" s="18" t="s">
        <v>148</v>
      </c>
      <c r="B39" s="24" t="s">
        <v>532</v>
      </c>
      <c r="C39" s="51">
        <v>6300</v>
      </c>
      <c r="D39" s="55"/>
      <c r="E39" s="56">
        <f t="shared" si="0"/>
        <v>0</v>
      </c>
      <c r="F39" s="5"/>
      <c r="G39" s="5"/>
    </row>
    <row r="40" spans="1:7" ht="30" customHeight="1">
      <c r="A40" s="18" t="s">
        <v>148</v>
      </c>
      <c r="B40" s="24" t="s">
        <v>533</v>
      </c>
      <c r="C40" s="51">
        <v>63</v>
      </c>
      <c r="D40" s="55"/>
      <c r="E40" s="56">
        <f t="shared" si="0"/>
        <v>0</v>
      </c>
      <c r="F40" s="5"/>
      <c r="G40" s="5"/>
    </row>
    <row r="41" spans="1:7" ht="30" customHeight="1">
      <c r="A41" s="18" t="s">
        <v>149</v>
      </c>
      <c r="B41" s="24" t="s">
        <v>534</v>
      </c>
      <c r="C41" s="51">
        <v>6300</v>
      </c>
      <c r="D41" s="55"/>
      <c r="E41" s="56">
        <f t="shared" si="0"/>
        <v>0</v>
      </c>
      <c r="F41" s="5"/>
      <c r="G41" s="5"/>
    </row>
    <row r="42" spans="1:7" ht="30" customHeight="1">
      <c r="A42" s="18" t="s">
        <v>149</v>
      </c>
      <c r="B42" s="24" t="s">
        <v>539</v>
      </c>
      <c r="C42" s="51">
        <v>63</v>
      </c>
      <c r="D42" s="55"/>
      <c r="E42" s="56">
        <f t="shared" si="0"/>
        <v>0</v>
      </c>
      <c r="F42" s="5"/>
      <c r="G42" s="5"/>
    </row>
    <row r="43" spans="1:7" ht="30" customHeight="1">
      <c r="A43" s="19" t="s">
        <v>150</v>
      </c>
      <c r="B43" s="27" t="s">
        <v>264</v>
      </c>
      <c r="C43" s="52">
        <v>14200</v>
      </c>
      <c r="D43" s="55"/>
      <c r="E43" s="56">
        <f t="shared" si="0"/>
        <v>0</v>
      </c>
      <c r="F43" s="5"/>
      <c r="G43" s="5"/>
    </row>
    <row r="44" spans="1:7" ht="30" customHeight="1">
      <c r="A44" s="19" t="s">
        <v>150</v>
      </c>
      <c r="B44" s="27" t="s">
        <v>265</v>
      </c>
      <c r="C44" s="52">
        <v>142</v>
      </c>
      <c r="D44" s="55"/>
      <c r="E44" s="56">
        <f t="shared" si="0"/>
        <v>0</v>
      </c>
      <c r="F44" s="5"/>
      <c r="G44" s="5"/>
    </row>
    <row r="45" spans="1:7" ht="30" customHeight="1">
      <c r="A45" s="19" t="s">
        <v>151</v>
      </c>
      <c r="B45" s="27" t="s">
        <v>352</v>
      </c>
      <c r="C45" s="52">
        <v>4700</v>
      </c>
      <c r="D45" s="55"/>
      <c r="E45" s="56">
        <f t="shared" si="0"/>
        <v>0</v>
      </c>
      <c r="F45" s="5"/>
      <c r="G45" s="5"/>
    </row>
    <row r="46" spans="1:7" ht="30" customHeight="1">
      <c r="A46" s="19" t="s">
        <v>151</v>
      </c>
      <c r="B46" s="27" t="s">
        <v>353</v>
      </c>
      <c r="C46" s="52">
        <v>47</v>
      </c>
      <c r="D46" s="55"/>
      <c r="E46" s="56">
        <f t="shared" si="0"/>
        <v>0</v>
      </c>
      <c r="F46" s="5"/>
      <c r="G46" s="5"/>
    </row>
    <row r="47" spans="1:7" ht="30" customHeight="1">
      <c r="A47" s="18" t="s">
        <v>152</v>
      </c>
      <c r="B47" s="28" t="s">
        <v>266</v>
      </c>
      <c r="C47" s="52">
        <v>2100</v>
      </c>
      <c r="D47" s="55"/>
      <c r="E47" s="56">
        <f t="shared" si="0"/>
        <v>0</v>
      </c>
      <c r="F47" s="5"/>
      <c r="G47" s="5"/>
    </row>
    <row r="48" spans="1:7" ht="30" customHeight="1">
      <c r="A48" s="18" t="s">
        <v>152</v>
      </c>
      <c r="B48" s="28" t="s">
        <v>267</v>
      </c>
      <c r="C48" s="52">
        <v>21</v>
      </c>
      <c r="D48" s="55"/>
      <c r="E48" s="56">
        <f t="shared" si="0"/>
        <v>0</v>
      </c>
      <c r="F48" s="5"/>
      <c r="G48" s="5"/>
    </row>
    <row r="49" spans="1:1024" ht="30" customHeight="1">
      <c r="A49" s="18" t="s">
        <v>153</v>
      </c>
      <c r="B49" s="28" t="s">
        <v>354</v>
      </c>
      <c r="C49" s="52">
        <v>700</v>
      </c>
      <c r="D49" s="55"/>
      <c r="E49" s="56">
        <f t="shared" si="0"/>
        <v>0</v>
      </c>
      <c r="F49" s="5"/>
      <c r="G49" s="5"/>
    </row>
    <row r="50" spans="1:1024" ht="30" customHeight="1">
      <c r="A50" s="18" t="s">
        <v>153</v>
      </c>
      <c r="B50" s="28" t="s">
        <v>355</v>
      </c>
      <c r="C50" s="52">
        <v>7</v>
      </c>
      <c r="D50" s="55"/>
      <c r="E50" s="56">
        <f t="shared" si="0"/>
        <v>0</v>
      </c>
      <c r="F50" s="5"/>
      <c r="G50" s="5"/>
    </row>
    <row r="51" spans="1:1024" ht="30" customHeight="1">
      <c r="A51" s="18" t="s">
        <v>154</v>
      </c>
      <c r="B51" s="28" t="s">
        <v>268</v>
      </c>
      <c r="C51" s="52">
        <f>5000*0.75</f>
        <v>3750</v>
      </c>
      <c r="D51" s="55"/>
      <c r="E51" s="56">
        <f t="shared" si="0"/>
        <v>0</v>
      </c>
      <c r="F51" s="5"/>
      <c r="G51" s="5"/>
    </row>
    <row r="52" spans="1:1024" ht="30" customHeight="1">
      <c r="A52" s="18" t="s">
        <v>154</v>
      </c>
      <c r="B52" s="28" t="s">
        <v>269</v>
      </c>
      <c r="C52" s="52">
        <v>37</v>
      </c>
      <c r="D52" s="55"/>
      <c r="E52" s="56">
        <f t="shared" si="0"/>
        <v>0</v>
      </c>
      <c r="F52" s="5"/>
      <c r="G52" s="5"/>
    </row>
    <row r="53" spans="1:1024" ht="30" customHeight="1">
      <c r="A53" s="18" t="s">
        <v>155</v>
      </c>
      <c r="B53" s="28" t="s">
        <v>356</v>
      </c>
      <c r="C53" s="52">
        <f>5000*0.25</f>
        <v>1250</v>
      </c>
      <c r="D53" s="55"/>
      <c r="E53" s="56">
        <f t="shared" si="0"/>
        <v>0</v>
      </c>
      <c r="F53" s="5"/>
      <c r="G53" s="5"/>
    </row>
    <row r="54" spans="1:1024" ht="30" customHeight="1">
      <c r="A54" s="18" t="s">
        <v>155</v>
      </c>
      <c r="B54" s="28" t="s">
        <v>357</v>
      </c>
      <c r="C54" s="52">
        <v>12</v>
      </c>
      <c r="D54" s="55"/>
      <c r="E54" s="56">
        <f t="shared" si="0"/>
        <v>0</v>
      </c>
      <c r="F54" s="5"/>
      <c r="G54" s="5"/>
    </row>
    <row r="55" spans="1:1024" s="12" customFormat="1" ht="30" customHeight="1">
      <c r="A55" s="20" t="s">
        <v>156</v>
      </c>
      <c r="B55" s="29" t="s">
        <v>270</v>
      </c>
      <c r="C55" s="52">
        <v>375</v>
      </c>
      <c r="D55" s="55"/>
      <c r="E55" s="56">
        <f t="shared" si="0"/>
        <v>0</v>
      </c>
      <c r="F55" s="10"/>
      <c r="G55" s="10"/>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c r="AG55" s="11"/>
      <c r="AH55" s="11"/>
      <c r="AI55" s="11"/>
      <c r="AJ55" s="11"/>
      <c r="AK55" s="11"/>
      <c r="AL55" s="11"/>
      <c r="AM55" s="11"/>
      <c r="AN55" s="11"/>
      <c r="AO55" s="11"/>
      <c r="AP55" s="11"/>
      <c r="AQ55" s="11"/>
      <c r="AR55" s="11"/>
      <c r="AS55" s="11"/>
      <c r="AT55" s="11"/>
      <c r="AU55" s="11"/>
      <c r="AV55" s="11"/>
      <c r="AW55" s="11"/>
      <c r="AX55" s="11"/>
      <c r="AY55" s="11"/>
      <c r="AZ55" s="11"/>
      <c r="BA55" s="11"/>
      <c r="BB55" s="11"/>
      <c r="BC55" s="11"/>
      <c r="BD55" s="11"/>
      <c r="BE55" s="11"/>
      <c r="BF55" s="11"/>
      <c r="BG55" s="11"/>
      <c r="BH55" s="11"/>
      <c r="BI55" s="11"/>
      <c r="BJ55" s="11"/>
      <c r="BK55" s="11"/>
      <c r="BL55" s="11"/>
      <c r="BM55" s="11"/>
      <c r="BN55" s="11"/>
      <c r="BO55" s="11"/>
      <c r="BP55" s="11"/>
      <c r="BQ55" s="11"/>
      <c r="BR55" s="11"/>
      <c r="BS55" s="11"/>
      <c r="BT55" s="11"/>
      <c r="BU55" s="11"/>
      <c r="BV55" s="11"/>
      <c r="BW55" s="11"/>
      <c r="BX55" s="11"/>
      <c r="BY55" s="11"/>
      <c r="BZ55" s="11"/>
      <c r="CA55" s="11"/>
      <c r="CB55" s="11"/>
      <c r="CC55" s="11"/>
      <c r="CD55" s="11"/>
      <c r="CE55" s="11"/>
      <c r="CF55" s="11"/>
      <c r="CG55" s="11"/>
      <c r="CH55" s="11"/>
      <c r="CI55" s="11"/>
      <c r="CJ55" s="11"/>
      <c r="CK55" s="11"/>
      <c r="CL55" s="11"/>
      <c r="CM55" s="11"/>
      <c r="CN55" s="11"/>
      <c r="CO55" s="11"/>
      <c r="CP55" s="11"/>
      <c r="CQ55" s="11"/>
      <c r="CR55" s="11"/>
      <c r="CS55" s="11"/>
      <c r="CT55" s="11"/>
      <c r="CU55" s="11"/>
      <c r="CV55" s="11"/>
      <c r="CW55" s="11"/>
      <c r="CX55" s="11"/>
      <c r="CY55" s="11"/>
      <c r="CZ55" s="11"/>
      <c r="DA55" s="11"/>
      <c r="DB55" s="11"/>
      <c r="DC55" s="11"/>
      <c r="DD55" s="11"/>
      <c r="DE55" s="11"/>
      <c r="DF55" s="11"/>
      <c r="DG55" s="11"/>
      <c r="DH55" s="11"/>
      <c r="DI55" s="11"/>
      <c r="DJ55" s="11"/>
      <c r="DK55" s="11"/>
      <c r="DL55" s="11"/>
      <c r="DM55" s="11"/>
      <c r="DN55" s="11"/>
      <c r="DO55" s="11"/>
      <c r="DP55" s="11"/>
      <c r="DQ55" s="11"/>
      <c r="DR55" s="11"/>
      <c r="DS55" s="11"/>
      <c r="DT55" s="11"/>
      <c r="DU55" s="11"/>
      <c r="DV55" s="11"/>
      <c r="DW55" s="11"/>
      <c r="DX55" s="11"/>
      <c r="DY55" s="11"/>
      <c r="DZ55" s="11"/>
      <c r="EA55" s="11"/>
      <c r="EB55" s="11"/>
      <c r="EC55" s="11"/>
      <c r="ED55" s="11"/>
      <c r="EE55" s="11"/>
      <c r="EF55" s="11"/>
      <c r="EG55" s="11"/>
      <c r="EH55" s="11"/>
      <c r="EI55" s="11"/>
      <c r="EJ55" s="11"/>
      <c r="EK55" s="11"/>
      <c r="EL55" s="11"/>
      <c r="EM55" s="11"/>
      <c r="EN55" s="11"/>
      <c r="EO55" s="11"/>
      <c r="EP55" s="11"/>
      <c r="EQ55" s="11"/>
      <c r="ER55" s="11"/>
      <c r="ES55" s="11"/>
      <c r="ET55" s="11"/>
      <c r="EU55" s="11"/>
      <c r="EV55" s="11"/>
      <c r="EW55" s="11"/>
      <c r="EX55" s="11"/>
      <c r="EY55" s="11"/>
      <c r="EZ55" s="11"/>
      <c r="FA55" s="11"/>
      <c r="FB55" s="11"/>
      <c r="FC55" s="11"/>
      <c r="FD55" s="11"/>
      <c r="FE55" s="11"/>
      <c r="FF55" s="11"/>
      <c r="FG55" s="11"/>
      <c r="FH55" s="11"/>
      <c r="FI55" s="11"/>
      <c r="FJ55" s="11"/>
      <c r="FK55" s="11"/>
      <c r="FL55" s="11"/>
      <c r="FM55" s="11"/>
      <c r="FN55" s="11"/>
      <c r="FO55" s="11"/>
      <c r="FP55" s="11"/>
      <c r="FQ55" s="11"/>
      <c r="FR55" s="11"/>
      <c r="FS55" s="11"/>
      <c r="FT55" s="11"/>
      <c r="FU55" s="11"/>
      <c r="FV55" s="11"/>
      <c r="FW55" s="11"/>
      <c r="FX55" s="11"/>
      <c r="FY55" s="11"/>
      <c r="FZ55" s="11"/>
      <c r="GA55" s="11"/>
      <c r="GB55" s="11"/>
      <c r="GC55" s="11"/>
      <c r="GD55" s="11"/>
      <c r="GE55" s="11"/>
      <c r="GF55" s="11"/>
      <c r="GG55" s="11"/>
      <c r="GH55" s="11"/>
      <c r="GI55" s="11"/>
      <c r="GJ55" s="11"/>
      <c r="GK55" s="11"/>
      <c r="GL55" s="11"/>
      <c r="GM55" s="11"/>
      <c r="GN55" s="11"/>
      <c r="GO55" s="11"/>
      <c r="GP55" s="11"/>
      <c r="GQ55" s="11"/>
      <c r="GR55" s="11"/>
      <c r="GS55" s="11"/>
      <c r="GT55" s="11"/>
      <c r="GU55" s="11"/>
      <c r="GV55" s="11"/>
      <c r="GW55" s="11"/>
      <c r="GX55" s="11"/>
      <c r="GY55" s="11"/>
      <c r="GZ55" s="11"/>
      <c r="HA55" s="11"/>
      <c r="HB55" s="11"/>
      <c r="HC55" s="11"/>
      <c r="HD55" s="11"/>
      <c r="HE55" s="11"/>
      <c r="HF55" s="11"/>
      <c r="HG55" s="11"/>
      <c r="HH55" s="11"/>
      <c r="HI55" s="11"/>
      <c r="HJ55" s="11"/>
      <c r="HK55" s="11"/>
      <c r="HL55" s="11"/>
      <c r="HM55" s="11"/>
      <c r="HN55" s="11"/>
      <c r="HO55" s="11"/>
      <c r="HP55" s="11"/>
      <c r="HQ55" s="11"/>
      <c r="HR55" s="11"/>
      <c r="HS55" s="11"/>
      <c r="HT55" s="11"/>
      <c r="HU55" s="11"/>
      <c r="HV55" s="11"/>
      <c r="HW55" s="11"/>
      <c r="HX55" s="11"/>
      <c r="HY55" s="11"/>
      <c r="HZ55" s="11"/>
      <c r="IA55" s="11"/>
      <c r="IB55" s="11"/>
      <c r="IC55" s="11"/>
      <c r="ID55" s="11"/>
      <c r="IE55" s="11"/>
      <c r="IF55" s="11"/>
      <c r="IG55" s="11"/>
      <c r="IH55" s="11"/>
      <c r="II55" s="11"/>
      <c r="IJ55" s="11"/>
      <c r="IK55" s="11"/>
      <c r="IL55" s="11"/>
      <c r="IM55" s="11"/>
      <c r="IN55" s="11"/>
      <c r="IO55" s="11"/>
      <c r="IP55" s="11"/>
      <c r="IQ55" s="11"/>
      <c r="IR55" s="11"/>
      <c r="IS55" s="11"/>
      <c r="IT55" s="11"/>
      <c r="IU55" s="11"/>
      <c r="IV55" s="11"/>
      <c r="IW55" s="11"/>
      <c r="IX55" s="11"/>
      <c r="IY55" s="11"/>
      <c r="IZ55" s="11"/>
      <c r="JA55" s="11"/>
      <c r="JB55" s="11"/>
      <c r="JC55" s="11"/>
      <c r="JD55" s="11"/>
      <c r="JE55" s="11"/>
      <c r="JF55" s="11"/>
      <c r="JG55" s="11"/>
      <c r="JH55" s="11"/>
      <c r="JI55" s="11"/>
      <c r="JJ55" s="11"/>
      <c r="JK55" s="11"/>
      <c r="JL55" s="11"/>
      <c r="JM55" s="11"/>
      <c r="JN55" s="11"/>
      <c r="JO55" s="11"/>
      <c r="JP55" s="11"/>
      <c r="JQ55" s="11"/>
      <c r="JR55" s="11"/>
      <c r="JS55" s="11"/>
      <c r="JT55" s="11"/>
      <c r="JU55" s="11"/>
      <c r="JV55" s="11"/>
      <c r="JW55" s="11"/>
      <c r="JX55" s="11"/>
      <c r="JY55" s="11"/>
      <c r="JZ55" s="11"/>
      <c r="KA55" s="11"/>
      <c r="KB55" s="11"/>
      <c r="KC55" s="11"/>
      <c r="KD55" s="11"/>
      <c r="KE55" s="11"/>
      <c r="KF55" s="11"/>
      <c r="KG55" s="11"/>
      <c r="KH55" s="11"/>
      <c r="KI55" s="11"/>
      <c r="KJ55" s="11"/>
      <c r="KK55" s="11"/>
      <c r="KL55" s="11"/>
      <c r="KM55" s="11"/>
      <c r="KN55" s="11"/>
      <c r="KO55" s="11"/>
      <c r="KP55" s="11"/>
      <c r="KQ55" s="11"/>
      <c r="KR55" s="11"/>
      <c r="KS55" s="11"/>
      <c r="KT55" s="11"/>
      <c r="KU55" s="11"/>
      <c r="KV55" s="11"/>
      <c r="KW55" s="11"/>
      <c r="KX55" s="11"/>
      <c r="KY55" s="11"/>
      <c r="KZ55" s="11"/>
      <c r="LA55" s="11"/>
      <c r="LB55" s="11"/>
      <c r="LC55" s="11"/>
      <c r="LD55" s="11"/>
      <c r="LE55" s="11"/>
      <c r="LF55" s="11"/>
      <c r="LG55" s="11"/>
      <c r="LH55" s="11"/>
      <c r="LI55" s="11"/>
      <c r="LJ55" s="11"/>
      <c r="LK55" s="11"/>
      <c r="LL55" s="11"/>
      <c r="LM55" s="11"/>
      <c r="LN55" s="11"/>
      <c r="LO55" s="11"/>
      <c r="LP55" s="11"/>
      <c r="LQ55" s="11"/>
      <c r="LR55" s="11"/>
      <c r="LS55" s="11"/>
      <c r="LT55" s="11"/>
      <c r="LU55" s="11"/>
      <c r="LV55" s="11"/>
      <c r="LW55" s="11"/>
      <c r="LX55" s="11"/>
      <c r="LY55" s="11"/>
      <c r="LZ55" s="11"/>
      <c r="MA55" s="11"/>
      <c r="MB55" s="11"/>
      <c r="MC55" s="11"/>
      <c r="MD55" s="11"/>
      <c r="ME55" s="11"/>
      <c r="MF55" s="11"/>
      <c r="MG55" s="11"/>
      <c r="MH55" s="11"/>
      <c r="MI55" s="11"/>
      <c r="MJ55" s="11"/>
      <c r="MK55" s="11"/>
      <c r="ML55" s="11"/>
      <c r="MM55" s="11"/>
      <c r="MN55" s="11"/>
      <c r="MO55" s="11"/>
      <c r="MP55" s="11"/>
      <c r="MQ55" s="11"/>
      <c r="MR55" s="11"/>
      <c r="MS55" s="11"/>
      <c r="MT55" s="11"/>
      <c r="MU55" s="11"/>
      <c r="MV55" s="11"/>
      <c r="MW55" s="11"/>
      <c r="MX55" s="11"/>
      <c r="MY55" s="11"/>
      <c r="MZ55" s="11"/>
      <c r="NA55" s="11"/>
      <c r="NB55" s="11"/>
      <c r="NC55" s="11"/>
      <c r="ND55" s="11"/>
      <c r="NE55" s="11"/>
      <c r="NF55" s="11"/>
      <c r="NG55" s="11"/>
      <c r="NH55" s="11"/>
      <c r="NI55" s="11"/>
      <c r="NJ55" s="11"/>
      <c r="NK55" s="11"/>
      <c r="NL55" s="11"/>
      <c r="NM55" s="11"/>
      <c r="NN55" s="11"/>
      <c r="NO55" s="11"/>
      <c r="NP55" s="11"/>
      <c r="NQ55" s="11"/>
      <c r="NR55" s="11"/>
      <c r="NS55" s="11"/>
      <c r="NT55" s="11"/>
      <c r="NU55" s="11"/>
      <c r="NV55" s="11"/>
      <c r="NW55" s="11"/>
      <c r="NX55" s="11"/>
      <c r="NY55" s="11"/>
      <c r="NZ55" s="11"/>
      <c r="OA55" s="11"/>
      <c r="OB55" s="11"/>
      <c r="OC55" s="11"/>
      <c r="OD55" s="11"/>
      <c r="OE55" s="11"/>
      <c r="OF55" s="11"/>
      <c r="OG55" s="11"/>
      <c r="OH55" s="11"/>
      <c r="OI55" s="11"/>
      <c r="OJ55" s="11"/>
      <c r="OK55" s="11"/>
      <c r="OL55" s="11"/>
      <c r="OM55" s="11"/>
      <c r="ON55" s="11"/>
      <c r="OO55" s="11"/>
      <c r="OP55" s="11"/>
      <c r="OQ55" s="11"/>
      <c r="OR55" s="11"/>
      <c r="OS55" s="11"/>
      <c r="OT55" s="11"/>
      <c r="OU55" s="11"/>
      <c r="OV55" s="11"/>
      <c r="OW55" s="11"/>
      <c r="OX55" s="11"/>
      <c r="OY55" s="11"/>
      <c r="OZ55" s="11"/>
      <c r="PA55" s="11"/>
      <c r="PB55" s="11"/>
      <c r="PC55" s="11"/>
      <c r="PD55" s="11"/>
      <c r="PE55" s="11"/>
      <c r="PF55" s="11"/>
      <c r="PG55" s="11"/>
      <c r="PH55" s="11"/>
      <c r="PI55" s="11"/>
      <c r="PJ55" s="11"/>
      <c r="PK55" s="11"/>
      <c r="PL55" s="11"/>
      <c r="PM55" s="11"/>
      <c r="PN55" s="11"/>
      <c r="PO55" s="11"/>
      <c r="PP55" s="11"/>
      <c r="PQ55" s="11"/>
      <c r="PR55" s="11"/>
      <c r="PS55" s="11"/>
      <c r="PT55" s="11"/>
      <c r="PU55" s="11"/>
      <c r="PV55" s="11"/>
      <c r="PW55" s="11"/>
      <c r="PX55" s="11"/>
      <c r="PY55" s="11"/>
      <c r="PZ55" s="11"/>
      <c r="QA55" s="11"/>
      <c r="QB55" s="11"/>
      <c r="QC55" s="11"/>
      <c r="QD55" s="11"/>
      <c r="QE55" s="11"/>
      <c r="QF55" s="11"/>
      <c r="QG55" s="11"/>
      <c r="QH55" s="11"/>
      <c r="QI55" s="11"/>
      <c r="QJ55" s="11"/>
      <c r="QK55" s="11"/>
      <c r="QL55" s="11"/>
      <c r="QM55" s="11"/>
      <c r="QN55" s="11"/>
      <c r="QO55" s="11"/>
      <c r="QP55" s="11"/>
      <c r="QQ55" s="11"/>
      <c r="QR55" s="11"/>
      <c r="QS55" s="11"/>
      <c r="QT55" s="11"/>
      <c r="QU55" s="11"/>
      <c r="QV55" s="11"/>
      <c r="QW55" s="11"/>
      <c r="QX55" s="11"/>
      <c r="QY55" s="11"/>
      <c r="QZ55" s="11"/>
      <c r="RA55" s="11"/>
      <c r="RB55" s="11"/>
      <c r="RC55" s="11"/>
      <c r="RD55" s="11"/>
      <c r="RE55" s="11"/>
      <c r="RF55" s="11"/>
      <c r="RG55" s="11"/>
      <c r="RH55" s="11"/>
      <c r="RI55" s="11"/>
      <c r="RJ55" s="11"/>
      <c r="RK55" s="11"/>
      <c r="RL55" s="11"/>
      <c r="RM55" s="11"/>
      <c r="RN55" s="11"/>
      <c r="RO55" s="11"/>
      <c r="RP55" s="11"/>
      <c r="RQ55" s="11"/>
      <c r="RR55" s="11"/>
      <c r="RS55" s="11"/>
      <c r="RT55" s="11"/>
      <c r="RU55" s="11"/>
      <c r="RV55" s="11"/>
      <c r="RW55" s="11"/>
      <c r="RX55" s="11"/>
      <c r="RY55" s="11"/>
      <c r="RZ55" s="11"/>
      <c r="SA55" s="11"/>
      <c r="SB55" s="11"/>
      <c r="SC55" s="11"/>
      <c r="SD55" s="11"/>
      <c r="SE55" s="11"/>
      <c r="SF55" s="11"/>
      <c r="SG55" s="11"/>
      <c r="SH55" s="11"/>
      <c r="SI55" s="11"/>
      <c r="SJ55" s="11"/>
      <c r="SK55" s="11"/>
      <c r="SL55" s="11"/>
      <c r="SM55" s="11"/>
      <c r="SN55" s="11"/>
      <c r="SO55" s="11"/>
      <c r="SP55" s="11"/>
      <c r="SQ55" s="11"/>
      <c r="SR55" s="11"/>
      <c r="SS55" s="11"/>
      <c r="ST55" s="11"/>
      <c r="SU55" s="11"/>
      <c r="SV55" s="11"/>
      <c r="SW55" s="11"/>
      <c r="SX55" s="11"/>
      <c r="SY55" s="11"/>
      <c r="SZ55" s="11"/>
      <c r="TA55" s="11"/>
      <c r="TB55" s="11"/>
      <c r="TC55" s="11"/>
      <c r="TD55" s="11"/>
      <c r="TE55" s="11"/>
      <c r="TF55" s="11"/>
      <c r="TG55" s="11"/>
      <c r="TH55" s="11"/>
      <c r="TI55" s="11"/>
      <c r="TJ55" s="11"/>
      <c r="TK55" s="11"/>
      <c r="TL55" s="11"/>
      <c r="TM55" s="11"/>
      <c r="TN55" s="11"/>
      <c r="TO55" s="11"/>
      <c r="TP55" s="11"/>
      <c r="TQ55" s="11"/>
      <c r="TR55" s="11"/>
      <c r="TS55" s="11"/>
      <c r="TT55" s="11"/>
      <c r="TU55" s="11"/>
      <c r="TV55" s="11"/>
      <c r="TW55" s="11"/>
      <c r="TX55" s="11"/>
      <c r="TY55" s="11"/>
      <c r="TZ55" s="11"/>
      <c r="UA55" s="11"/>
      <c r="UB55" s="11"/>
      <c r="UC55" s="11"/>
      <c r="UD55" s="11"/>
      <c r="UE55" s="11"/>
      <c r="UF55" s="11"/>
      <c r="UG55" s="11"/>
      <c r="UH55" s="11"/>
      <c r="UI55" s="11"/>
      <c r="UJ55" s="11"/>
      <c r="UK55" s="11"/>
      <c r="UL55" s="11"/>
      <c r="UM55" s="11"/>
      <c r="UN55" s="11"/>
      <c r="UO55" s="11"/>
      <c r="UP55" s="11"/>
      <c r="UQ55" s="11"/>
      <c r="UR55" s="11"/>
      <c r="US55" s="11"/>
      <c r="UT55" s="11"/>
      <c r="UU55" s="11"/>
      <c r="UV55" s="11"/>
      <c r="UW55" s="11"/>
      <c r="UX55" s="11"/>
      <c r="UY55" s="11"/>
      <c r="UZ55" s="11"/>
      <c r="VA55" s="11"/>
      <c r="VB55" s="11"/>
      <c r="VC55" s="11"/>
      <c r="VD55" s="11"/>
      <c r="VE55" s="11"/>
      <c r="VF55" s="11"/>
      <c r="VG55" s="11"/>
      <c r="VH55" s="11"/>
      <c r="VI55" s="11"/>
      <c r="VJ55" s="11"/>
      <c r="VK55" s="11"/>
      <c r="VL55" s="11"/>
      <c r="VM55" s="11"/>
      <c r="VN55" s="11"/>
      <c r="VO55" s="11"/>
      <c r="VP55" s="11"/>
      <c r="VQ55" s="11"/>
      <c r="VR55" s="11"/>
      <c r="VS55" s="11"/>
      <c r="VT55" s="11"/>
      <c r="VU55" s="11"/>
      <c r="VV55" s="11"/>
      <c r="VW55" s="11"/>
      <c r="VX55" s="11"/>
      <c r="VY55" s="11"/>
      <c r="VZ55" s="11"/>
      <c r="WA55" s="11"/>
      <c r="WB55" s="11"/>
      <c r="WC55" s="11"/>
      <c r="WD55" s="11"/>
      <c r="WE55" s="11"/>
      <c r="WF55" s="11"/>
      <c r="WG55" s="11"/>
      <c r="WH55" s="11"/>
      <c r="WI55" s="11"/>
      <c r="WJ55" s="11"/>
      <c r="WK55" s="11"/>
      <c r="WL55" s="11"/>
      <c r="WM55" s="11"/>
      <c r="WN55" s="11"/>
      <c r="WO55" s="11"/>
      <c r="WP55" s="11"/>
      <c r="WQ55" s="11"/>
      <c r="WR55" s="11"/>
      <c r="WS55" s="11"/>
      <c r="WT55" s="11"/>
      <c r="WU55" s="11"/>
      <c r="WV55" s="11"/>
      <c r="WW55" s="11"/>
      <c r="WX55" s="11"/>
      <c r="WY55" s="11"/>
      <c r="WZ55" s="11"/>
      <c r="XA55" s="11"/>
      <c r="XB55" s="11"/>
      <c r="XC55" s="11"/>
      <c r="XD55" s="11"/>
      <c r="XE55" s="11"/>
      <c r="XF55" s="11"/>
      <c r="XG55" s="11"/>
      <c r="XH55" s="11"/>
      <c r="XI55" s="11"/>
      <c r="XJ55" s="11"/>
      <c r="XK55" s="11"/>
      <c r="XL55" s="11"/>
      <c r="XM55" s="11"/>
      <c r="XN55" s="11"/>
      <c r="XO55" s="11"/>
      <c r="XP55" s="11"/>
      <c r="XQ55" s="11"/>
      <c r="XR55" s="11"/>
      <c r="XS55" s="11"/>
      <c r="XT55" s="11"/>
      <c r="XU55" s="11"/>
      <c r="XV55" s="11"/>
      <c r="XW55" s="11"/>
      <c r="XX55" s="11"/>
      <c r="XY55" s="11"/>
      <c r="XZ55" s="11"/>
      <c r="YA55" s="11"/>
      <c r="YB55" s="11"/>
      <c r="YC55" s="11"/>
      <c r="YD55" s="11"/>
      <c r="YE55" s="11"/>
      <c r="YF55" s="11"/>
      <c r="YG55" s="11"/>
      <c r="YH55" s="11"/>
      <c r="YI55" s="11"/>
      <c r="YJ55" s="11"/>
      <c r="YK55" s="11"/>
      <c r="YL55" s="11"/>
      <c r="YM55" s="11"/>
      <c r="YN55" s="11"/>
      <c r="YO55" s="11"/>
      <c r="YP55" s="11"/>
      <c r="YQ55" s="11"/>
      <c r="YR55" s="11"/>
      <c r="YS55" s="11"/>
      <c r="YT55" s="11"/>
      <c r="YU55" s="11"/>
      <c r="YV55" s="11"/>
      <c r="YW55" s="11"/>
      <c r="YX55" s="11"/>
      <c r="YY55" s="11"/>
      <c r="YZ55" s="11"/>
      <c r="ZA55" s="11"/>
      <c r="ZB55" s="11"/>
      <c r="ZC55" s="11"/>
      <c r="ZD55" s="11"/>
      <c r="ZE55" s="11"/>
      <c r="ZF55" s="11"/>
      <c r="ZG55" s="11"/>
      <c r="ZH55" s="11"/>
      <c r="ZI55" s="11"/>
      <c r="ZJ55" s="11"/>
      <c r="ZK55" s="11"/>
      <c r="ZL55" s="11"/>
      <c r="ZM55" s="11"/>
      <c r="ZN55" s="11"/>
      <c r="ZO55" s="11"/>
      <c r="ZP55" s="11"/>
      <c r="ZQ55" s="11"/>
      <c r="ZR55" s="11"/>
      <c r="ZS55" s="11"/>
      <c r="ZT55" s="11"/>
      <c r="ZU55" s="11"/>
      <c r="ZV55" s="11"/>
      <c r="ZW55" s="11"/>
      <c r="ZX55" s="11"/>
      <c r="ZY55" s="11"/>
      <c r="ZZ55" s="11"/>
      <c r="AAA55" s="11"/>
      <c r="AAB55" s="11"/>
      <c r="AAC55" s="11"/>
      <c r="AAD55" s="11"/>
      <c r="AAE55" s="11"/>
      <c r="AAF55" s="11"/>
      <c r="AAG55" s="11"/>
      <c r="AAH55" s="11"/>
      <c r="AAI55" s="11"/>
      <c r="AAJ55" s="11"/>
      <c r="AAK55" s="11"/>
      <c r="AAL55" s="11"/>
      <c r="AAM55" s="11"/>
      <c r="AAN55" s="11"/>
      <c r="AAO55" s="11"/>
      <c r="AAP55" s="11"/>
      <c r="AAQ55" s="11"/>
      <c r="AAR55" s="11"/>
      <c r="AAS55" s="11"/>
      <c r="AAT55" s="11"/>
      <c r="AAU55" s="11"/>
      <c r="AAV55" s="11"/>
      <c r="AAW55" s="11"/>
      <c r="AAX55" s="11"/>
      <c r="AAY55" s="11"/>
      <c r="AAZ55" s="11"/>
      <c r="ABA55" s="11"/>
      <c r="ABB55" s="11"/>
      <c r="ABC55" s="11"/>
      <c r="ABD55" s="11"/>
      <c r="ABE55" s="11"/>
      <c r="ABF55" s="11"/>
      <c r="ABG55" s="11"/>
      <c r="ABH55" s="11"/>
      <c r="ABI55" s="11"/>
      <c r="ABJ55" s="11"/>
      <c r="ABK55" s="11"/>
      <c r="ABL55" s="11"/>
      <c r="ABM55" s="11"/>
      <c r="ABN55" s="11"/>
      <c r="ABO55" s="11"/>
      <c r="ABP55" s="11"/>
      <c r="ABQ55" s="11"/>
      <c r="ABR55" s="11"/>
      <c r="ABS55" s="11"/>
      <c r="ABT55" s="11"/>
      <c r="ABU55" s="11"/>
      <c r="ABV55" s="11"/>
      <c r="ABW55" s="11"/>
      <c r="ABX55" s="11"/>
      <c r="ABY55" s="11"/>
      <c r="ABZ55" s="11"/>
      <c r="ACA55" s="11"/>
      <c r="ACB55" s="11"/>
      <c r="ACC55" s="11"/>
      <c r="ACD55" s="11"/>
      <c r="ACE55" s="11"/>
      <c r="ACF55" s="11"/>
      <c r="ACG55" s="11"/>
      <c r="ACH55" s="11"/>
      <c r="ACI55" s="11"/>
      <c r="ACJ55" s="11"/>
      <c r="ACK55" s="11"/>
      <c r="ACL55" s="11"/>
      <c r="ACM55" s="11"/>
      <c r="ACN55" s="11"/>
      <c r="ACO55" s="11"/>
      <c r="ACP55" s="11"/>
      <c r="ACQ55" s="11"/>
      <c r="ACR55" s="11"/>
      <c r="ACS55" s="11"/>
      <c r="ACT55" s="11"/>
      <c r="ACU55" s="11"/>
      <c r="ACV55" s="11"/>
      <c r="ACW55" s="11"/>
      <c r="ACX55" s="11"/>
      <c r="ACY55" s="11"/>
      <c r="ACZ55" s="11"/>
      <c r="ADA55" s="11"/>
      <c r="ADB55" s="11"/>
      <c r="ADC55" s="11"/>
      <c r="ADD55" s="11"/>
      <c r="ADE55" s="11"/>
      <c r="ADF55" s="11"/>
      <c r="ADG55" s="11"/>
      <c r="ADH55" s="11"/>
      <c r="ADI55" s="11"/>
      <c r="ADJ55" s="11"/>
      <c r="ADK55" s="11"/>
      <c r="ADL55" s="11"/>
      <c r="ADM55" s="11"/>
      <c r="ADN55" s="11"/>
      <c r="ADO55" s="11"/>
      <c r="ADP55" s="11"/>
      <c r="ADQ55" s="11"/>
      <c r="ADR55" s="11"/>
      <c r="ADS55" s="11"/>
      <c r="ADT55" s="11"/>
      <c r="ADU55" s="11"/>
      <c r="ADV55" s="11"/>
      <c r="ADW55" s="11"/>
      <c r="ADX55" s="11"/>
      <c r="ADY55" s="11"/>
      <c r="ADZ55" s="11"/>
      <c r="AEA55" s="11"/>
      <c r="AEB55" s="11"/>
      <c r="AEC55" s="11"/>
      <c r="AED55" s="11"/>
      <c r="AEE55" s="11"/>
      <c r="AEF55" s="11"/>
      <c r="AEG55" s="11"/>
      <c r="AEH55" s="11"/>
      <c r="AEI55" s="11"/>
      <c r="AEJ55" s="11"/>
      <c r="AEK55" s="11"/>
      <c r="AEL55" s="11"/>
      <c r="AEM55" s="11"/>
      <c r="AEN55" s="11"/>
      <c r="AEO55" s="11"/>
      <c r="AEP55" s="11"/>
      <c r="AEQ55" s="11"/>
      <c r="AER55" s="11"/>
      <c r="AES55" s="11"/>
      <c r="AET55" s="11"/>
      <c r="AEU55" s="11"/>
      <c r="AEV55" s="11"/>
      <c r="AEW55" s="11"/>
      <c r="AEX55" s="11"/>
      <c r="AEY55" s="11"/>
      <c r="AEZ55" s="11"/>
      <c r="AFA55" s="11"/>
      <c r="AFB55" s="11"/>
      <c r="AFC55" s="11"/>
      <c r="AFD55" s="11"/>
      <c r="AFE55" s="11"/>
      <c r="AFF55" s="11"/>
      <c r="AFG55" s="11"/>
      <c r="AFH55" s="11"/>
      <c r="AFI55" s="11"/>
      <c r="AFJ55" s="11"/>
      <c r="AFK55" s="11"/>
      <c r="AFL55" s="11"/>
      <c r="AFM55" s="11"/>
      <c r="AFN55" s="11"/>
      <c r="AFO55" s="11"/>
      <c r="AFP55" s="11"/>
      <c r="AFQ55" s="11"/>
      <c r="AFR55" s="11"/>
      <c r="AFS55" s="11"/>
      <c r="AFT55" s="11"/>
      <c r="AFU55" s="11"/>
      <c r="AFV55" s="11"/>
      <c r="AFW55" s="11"/>
      <c r="AFX55" s="11"/>
      <c r="AFY55" s="11"/>
      <c r="AFZ55" s="11"/>
      <c r="AGA55" s="11"/>
      <c r="AGB55" s="11"/>
      <c r="AGC55" s="11"/>
      <c r="AGD55" s="11"/>
      <c r="AGE55" s="11"/>
      <c r="AGF55" s="11"/>
      <c r="AGG55" s="11"/>
      <c r="AGH55" s="11"/>
      <c r="AGI55" s="11"/>
      <c r="AGJ55" s="11"/>
      <c r="AGK55" s="11"/>
      <c r="AGL55" s="11"/>
      <c r="AGM55" s="11"/>
      <c r="AGN55" s="11"/>
      <c r="AGO55" s="11"/>
      <c r="AGP55" s="11"/>
      <c r="AGQ55" s="11"/>
      <c r="AGR55" s="11"/>
      <c r="AGS55" s="11"/>
      <c r="AGT55" s="11"/>
      <c r="AGU55" s="11"/>
      <c r="AGV55" s="11"/>
      <c r="AGW55" s="11"/>
      <c r="AGX55" s="11"/>
      <c r="AGY55" s="11"/>
      <c r="AGZ55" s="11"/>
      <c r="AHA55" s="11"/>
      <c r="AHB55" s="11"/>
      <c r="AHC55" s="11"/>
      <c r="AHD55" s="11"/>
      <c r="AHE55" s="11"/>
      <c r="AHF55" s="11"/>
      <c r="AHG55" s="11"/>
      <c r="AHH55" s="11"/>
      <c r="AHI55" s="11"/>
      <c r="AHJ55" s="11"/>
      <c r="AHK55" s="11"/>
      <c r="AHL55" s="11"/>
      <c r="AHM55" s="11"/>
      <c r="AHN55" s="11"/>
      <c r="AHO55" s="11"/>
      <c r="AHP55" s="11"/>
      <c r="AHQ55" s="11"/>
      <c r="AHR55" s="11"/>
      <c r="AHS55" s="11"/>
      <c r="AHT55" s="11"/>
      <c r="AHU55" s="11"/>
      <c r="AHV55" s="11"/>
      <c r="AHW55" s="11"/>
      <c r="AHX55" s="11"/>
      <c r="AHY55" s="11"/>
      <c r="AHZ55" s="11"/>
      <c r="AIA55" s="11"/>
      <c r="AIB55" s="11"/>
      <c r="AIC55" s="11"/>
      <c r="AID55" s="11"/>
      <c r="AIE55" s="11"/>
      <c r="AIF55" s="11"/>
      <c r="AIG55" s="11"/>
      <c r="AIH55" s="11"/>
      <c r="AII55" s="11"/>
      <c r="AIJ55" s="11"/>
      <c r="AIK55" s="11"/>
      <c r="AIL55" s="11"/>
      <c r="AIM55" s="11"/>
      <c r="AIN55" s="11"/>
      <c r="AIO55" s="11"/>
      <c r="AIP55" s="11"/>
      <c r="AIQ55" s="11"/>
      <c r="AIR55" s="11"/>
      <c r="AIS55" s="11"/>
      <c r="AIT55" s="11"/>
      <c r="AIU55" s="11"/>
      <c r="AIV55" s="11"/>
      <c r="AIW55" s="11"/>
      <c r="AIX55" s="11"/>
      <c r="AIY55" s="11"/>
      <c r="AIZ55" s="11"/>
      <c r="AJA55" s="11"/>
      <c r="AJB55" s="11"/>
      <c r="AJC55" s="11"/>
      <c r="AJD55" s="11"/>
      <c r="AJE55" s="11"/>
      <c r="AJF55" s="11"/>
      <c r="AJG55" s="11"/>
      <c r="AJH55" s="11"/>
      <c r="AJI55" s="11"/>
      <c r="AJJ55" s="11"/>
      <c r="AJK55" s="11"/>
      <c r="AJL55" s="11"/>
      <c r="AJM55" s="11"/>
      <c r="AJN55" s="11"/>
      <c r="AJO55" s="11"/>
      <c r="AJP55" s="11"/>
      <c r="AJQ55" s="11"/>
      <c r="AJR55" s="11"/>
      <c r="AJS55" s="11"/>
      <c r="AJT55" s="11"/>
      <c r="AJU55" s="11"/>
      <c r="AJV55" s="11"/>
      <c r="AJW55" s="11"/>
      <c r="AJX55" s="11"/>
      <c r="AJY55" s="11"/>
      <c r="AJZ55" s="11"/>
      <c r="AKA55" s="11"/>
      <c r="AKB55" s="11"/>
      <c r="AKC55" s="11"/>
      <c r="AKD55" s="11"/>
      <c r="AKE55" s="11"/>
      <c r="AKF55" s="11"/>
      <c r="AKG55" s="11"/>
      <c r="AKH55" s="11"/>
      <c r="AKI55" s="11"/>
      <c r="AKJ55" s="11"/>
      <c r="AKK55" s="11"/>
      <c r="AKL55" s="11"/>
      <c r="AKM55" s="11"/>
      <c r="AKN55" s="11"/>
      <c r="AKO55" s="11"/>
      <c r="AKP55" s="11"/>
      <c r="AKQ55" s="11"/>
      <c r="AKR55" s="11"/>
      <c r="AKS55" s="11"/>
      <c r="AKT55" s="11"/>
      <c r="AKU55" s="11"/>
      <c r="AKV55" s="11"/>
      <c r="AKW55" s="11"/>
      <c r="AKX55" s="11"/>
      <c r="AKY55" s="11"/>
      <c r="AKZ55" s="11"/>
      <c r="ALA55" s="11"/>
      <c r="ALB55" s="11"/>
      <c r="ALC55" s="11"/>
      <c r="ALD55" s="11"/>
      <c r="ALE55" s="11"/>
      <c r="ALF55" s="11"/>
      <c r="ALG55" s="11"/>
      <c r="ALH55" s="11"/>
      <c r="ALI55" s="11"/>
      <c r="ALJ55" s="11"/>
      <c r="ALK55" s="11"/>
      <c r="ALL55" s="11"/>
      <c r="ALM55" s="11"/>
      <c r="ALN55" s="11"/>
      <c r="ALO55" s="11"/>
      <c r="ALP55" s="11"/>
      <c r="ALQ55" s="11"/>
      <c r="ALR55" s="11"/>
      <c r="ALS55" s="11"/>
      <c r="ALT55" s="11"/>
      <c r="ALU55" s="11"/>
      <c r="ALV55" s="11"/>
      <c r="ALW55" s="11"/>
      <c r="ALX55" s="11"/>
      <c r="ALY55" s="11"/>
      <c r="ALZ55" s="11"/>
      <c r="AMA55" s="11"/>
      <c r="AMB55" s="11"/>
      <c r="AMC55" s="11"/>
      <c r="AMD55" s="11"/>
      <c r="AME55" s="11"/>
      <c r="AMF55" s="11"/>
      <c r="AMG55" s="11"/>
      <c r="AMH55" s="11"/>
      <c r="AMI55" s="11"/>
      <c r="AMJ55" s="11"/>
    </row>
    <row r="56" spans="1:1024" s="12" customFormat="1" ht="30" customHeight="1">
      <c r="A56" s="20" t="s">
        <v>156</v>
      </c>
      <c r="B56" s="28" t="s">
        <v>709</v>
      </c>
      <c r="C56" s="52">
        <v>5</v>
      </c>
      <c r="D56" s="55"/>
      <c r="E56" s="56">
        <f t="shared" si="0"/>
        <v>0</v>
      </c>
      <c r="F56" s="10"/>
      <c r="G56" s="10"/>
      <c r="H56" s="11"/>
      <c r="I56" s="11"/>
      <c r="J56" s="11"/>
      <c r="K56" s="11"/>
      <c r="L56" s="11"/>
      <c r="M56" s="11"/>
      <c r="N56" s="11"/>
      <c r="O56" s="11"/>
      <c r="P56" s="11"/>
      <c r="Q56" s="11"/>
      <c r="R56" s="11"/>
      <c r="S56" s="11"/>
      <c r="T56" s="11"/>
      <c r="U56" s="11"/>
      <c r="V56" s="11"/>
      <c r="W56" s="11"/>
      <c r="X56" s="11"/>
      <c r="Y56" s="11"/>
      <c r="Z56" s="11"/>
      <c r="AA56" s="11"/>
      <c r="AB56" s="11"/>
      <c r="AC56" s="11"/>
      <c r="AD56" s="11"/>
      <c r="AE56" s="11"/>
      <c r="AF56" s="11"/>
      <c r="AG56" s="11"/>
      <c r="AH56" s="11"/>
      <c r="AI56" s="11"/>
      <c r="AJ56" s="11"/>
      <c r="AK56" s="11"/>
      <c r="AL56" s="11"/>
      <c r="AM56" s="11"/>
      <c r="AN56" s="11"/>
      <c r="AO56" s="11"/>
      <c r="AP56" s="11"/>
      <c r="AQ56" s="11"/>
      <c r="AR56" s="11"/>
      <c r="AS56" s="11"/>
      <c r="AT56" s="11"/>
      <c r="AU56" s="11"/>
      <c r="AV56" s="11"/>
      <c r="AW56" s="11"/>
      <c r="AX56" s="11"/>
      <c r="AY56" s="11"/>
      <c r="AZ56" s="11"/>
      <c r="BA56" s="11"/>
      <c r="BB56" s="11"/>
      <c r="BC56" s="11"/>
      <c r="BD56" s="11"/>
      <c r="BE56" s="11"/>
      <c r="BF56" s="11"/>
      <c r="BG56" s="11"/>
      <c r="BH56" s="11"/>
      <c r="BI56" s="11"/>
      <c r="BJ56" s="11"/>
      <c r="BK56" s="11"/>
      <c r="BL56" s="11"/>
      <c r="BM56" s="11"/>
      <c r="BN56" s="11"/>
      <c r="BO56" s="11"/>
      <c r="BP56" s="11"/>
      <c r="BQ56" s="11"/>
      <c r="BR56" s="11"/>
      <c r="BS56" s="11"/>
      <c r="BT56" s="11"/>
      <c r="BU56" s="11"/>
      <c r="BV56" s="11"/>
      <c r="BW56" s="11"/>
      <c r="BX56" s="11"/>
      <c r="BY56" s="11"/>
      <c r="BZ56" s="11"/>
      <c r="CA56" s="11"/>
      <c r="CB56" s="11"/>
      <c r="CC56" s="11"/>
      <c r="CD56" s="11"/>
      <c r="CE56" s="11"/>
      <c r="CF56" s="11"/>
      <c r="CG56" s="11"/>
      <c r="CH56" s="11"/>
      <c r="CI56" s="11"/>
      <c r="CJ56" s="11"/>
      <c r="CK56" s="11"/>
      <c r="CL56" s="11"/>
      <c r="CM56" s="11"/>
      <c r="CN56" s="11"/>
      <c r="CO56" s="11"/>
      <c r="CP56" s="11"/>
      <c r="CQ56" s="11"/>
      <c r="CR56" s="11"/>
      <c r="CS56" s="11"/>
      <c r="CT56" s="11"/>
      <c r="CU56" s="11"/>
      <c r="CV56" s="11"/>
      <c r="CW56" s="11"/>
      <c r="CX56" s="11"/>
      <c r="CY56" s="11"/>
      <c r="CZ56" s="11"/>
      <c r="DA56" s="11"/>
      <c r="DB56" s="11"/>
      <c r="DC56" s="11"/>
      <c r="DD56" s="11"/>
      <c r="DE56" s="11"/>
      <c r="DF56" s="11"/>
      <c r="DG56" s="11"/>
      <c r="DH56" s="11"/>
      <c r="DI56" s="11"/>
      <c r="DJ56" s="11"/>
      <c r="DK56" s="11"/>
      <c r="DL56" s="11"/>
      <c r="DM56" s="11"/>
      <c r="DN56" s="11"/>
      <c r="DO56" s="11"/>
      <c r="DP56" s="11"/>
      <c r="DQ56" s="11"/>
      <c r="DR56" s="11"/>
      <c r="DS56" s="11"/>
      <c r="DT56" s="11"/>
      <c r="DU56" s="11"/>
      <c r="DV56" s="11"/>
      <c r="DW56" s="11"/>
      <c r="DX56" s="11"/>
      <c r="DY56" s="11"/>
      <c r="DZ56" s="11"/>
      <c r="EA56" s="11"/>
      <c r="EB56" s="11"/>
      <c r="EC56" s="11"/>
      <c r="ED56" s="11"/>
      <c r="EE56" s="11"/>
      <c r="EF56" s="11"/>
      <c r="EG56" s="11"/>
      <c r="EH56" s="11"/>
      <c r="EI56" s="11"/>
      <c r="EJ56" s="11"/>
      <c r="EK56" s="11"/>
      <c r="EL56" s="11"/>
      <c r="EM56" s="11"/>
      <c r="EN56" s="11"/>
      <c r="EO56" s="11"/>
      <c r="EP56" s="11"/>
      <c r="EQ56" s="11"/>
      <c r="ER56" s="11"/>
      <c r="ES56" s="11"/>
      <c r="ET56" s="11"/>
      <c r="EU56" s="11"/>
      <c r="EV56" s="11"/>
      <c r="EW56" s="11"/>
      <c r="EX56" s="11"/>
      <c r="EY56" s="11"/>
      <c r="EZ56" s="11"/>
      <c r="FA56" s="11"/>
      <c r="FB56" s="11"/>
      <c r="FC56" s="11"/>
      <c r="FD56" s="11"/>
      <c r="FE56" s="11"/>
      <c r="FF56" s="11"/>
      <c r="FG56" s="11"/>
      <c r="FH56" s="11"/>
      <c r="FI56" s="11"/>
      <c r="FJ56" s="11"/>
      <c r="FK56" s="11"/>
      <c r="FL56" s="11"/>
      <c r="FM56" s="11"/>
      <c r="FN56" s="11"/>
      <c r="FO56" s="11"/>
      <c r="FP56" s="11"/>
      <c r="FQ56" s="11"/>
      <c r="FR56" s="11"/>
      <c r="FS56" s="11"/>
      <c r="FT56" s="11"/>
      <c r="FU56" s="11"/>
      <c r="FV56" s="11"/>
      <c r="FW56" s="11"/>
      <c r="FX56" s="11"/>
      <c r="FY56" s="11"/>
      <c r="FZ56" s="11"/>
      <c r="GA56" s="11"/>
      <c r="GB56" s="11"/>
      <c r="GC56" s="11"/>
      <c r="GD56" s="11"/>
      <c r="GE56" s="11"/>
      <c r="GF56" s="11"/>
      <c r="GG56" s="11"/>
      <c r="GH56" s="11"/>
      <c r="GI56" s="11"/>
      <c r="GJ56" s="11"/>
      <c r="GK56" s="11"/>
      <c r="GL56" s="11"/>
      <c r="GM56" s="11"/>
      <c r="GN56" s="11"/>
      <c r="GO56" s="11"/>
      <c r="GP56" s="11"/>
      <c r="GQ56" s="11"/>
      <c r="GR56" s="11"/>
      <c r="GS56" s="11"/>
      <c r="GT56" s="11"/>
      <c r="GU56" s="11"/>
      <c r="GV56" s="11"/>
      <c r="GW56" s="11"/>
      <c r="GX56" s="11"/>
      <c r="GY56" s="11"/>
      <c r="GZ56" s="11"/>
      <c r="HA56" s="11"/>
      <c r="HB56" s="11"/>
      <c r="HC56" s="11"/>
      <c r="HD56" s="11"/>
      <c r="HE56" s="11"/>
      <c r="HF56" s="11"/>
      <c r="HG56" s="11"/>
      <c r="HH56" s="11"/>
      <c r="HI56" s="11"/>
      <c r="HJ56" s="11"/>
      <c r="HK56" s="11"/>
      <c r="HL56" s="11"/>
      <c r="HM56" s="11"/>
      <c r="HN56" s="11"/>
      <c r="HO56" s="11"/>
      <c r="HP56" s="11"/>
      <c r="HQ56" s="11"/>
      <c r="HR56" s="11"/>
      <c r="HS56" s="11"/>
      <c r="HT56" s="11"/>
      <c r="HU56" s="11"/>
      <c r="HV56" s="11"/>
      <c r="HW56" s="11"/>
      <c r="HX56" s="11"/>
      <c r="HY56" s="11"/>
      <c r="HZ56" s="11"/>
      <c r="IA56" s="11"/>
      <c r="IB56" s="11"/>
      <c r="IC56" s="11"/>
      <c r="ID56" s="11"/>
      <c r="IE56" s="11"/>
      <c r="IF56" s="11"/>
      <c r="IG56" s="11"/>
      <c r="IH56" s="11"/>
      <c r="II56" s="11"/>
      <c r="IJ56" s="11"/>
      <c r="IK56" s="11"/>
      <c r="IL56" s="11"/>
      <c r="IM56" s="11"/>
      <c r="IN56" s="11"/>
      <c r="IO56" s="11"/>
      <c r="IP56" s="11"/>
      <c r="IQ56" s="11"/>
      <c r="IR56" s="11"/>
      <c r="IS56" s="11"/>
      <c r="IT56" s="11"/>
      <c r="IU56" s="11"/>
      <c r="IV56" s="11"/>
      <c r="IW56" s="11"/>
      <c r="IX56" s="11"/>
      <c r="IY56" s="11"/>
      <c r="IZ56" s="11"/>
      <c r="JA56" s="11"/>
      <c r="JB56" s="11"/>
      <c r="JC56" s="11"/>
      <c r="JD56" s="11"/>
      <c r="JE56" s="11"/>
      <c r="JF56" s="11"/>
      <c r="JG56" s="11"/>
      <c r="JH56" s="11"/>
      <c r="JI56" s="11"/>
      <c r="JJ56" s="11"/>
      <c r="JK56" s="11"/>
      <c r="JL56" s="11"/>
      <c r="JM56" s="11"/>
      <c r="JN56" s="11"/>
      <c r="JO56" s="11"/>
      <c r="JP56" s="11"/>
      <c r="JQ56" s="11"/>
      <c r="JR56" s="11"/>
      <c r="JS56" s="11"/>
      <c r="JT56" s="11"/>
      <c r="JU56" s="11"/>
      <c r="JV56" s="11"/>
      <c r="JW56" s="11"/>
      <c r="JX56" s="11"/>
      <c r="JY56" s="11"/>
      <c r="JZ56" s="11"/>
      <c r="KA56" s="11"/>
      <c r="KB56" s="11"/>
      <c r="KC56" s="11"/>
      <c r="KD56" s="11"/>
      <c r="KE56" s="11"/>
      <c r="KF56" s="11"/>
      <c r="KG56" s="11"/>
      <c r="KH56" s="11"/>
      <c r="KI56" s="11"/>
      <c r="KJ56" s="11"/>
      <c r="KK56" s="11"/>
      <c r="KL56" s="11"/>
      <c r="KM56" s="11"/>
      <c r="KN56" s="11"/>
      <c r="KO56" s="11"/>
      <c r="KP56" s="11"/>
      <c r="KQ56" s="11"/>
      <c r="KR56" s="11"/>
      <c r="KS56" s="11"/>
      <c r="KT56" s="11"/>
      <c r="KU56" s="11"/>
      <c r="KV56" s="11"/>
      <c r="KW56" s="11"/>
      <c r="KX56" s="11"/>
      <c r="KY56" s="11"/>
      <c r="KZ56" s="11"/>
      <c r="LA56" s="11"/>
      <c r="LB56" s="11"/>
      <c r="LC56" s="11"/>
      <c r="LD56" s="11"/>
      <c r="LE56" s="11"/>
      <c r="LF56" s="11"/>
      <c r="LG56" s="11"/>
      <c r="LH56" s="11"/>
      <c r="LI56" s="11"/>
      <c r="LJ56" s="11"/>
      <c r="LK56" s="11"/>
      <c r="LL56" s="11"/>
      <c r="LM56" s="11"/>
      <c r="LN56" s="11"/>
      <c r="LO56" s="11"/>
      <c r="LP56" s="11"/>
      <c r="LQ56" s="11"/>
      <c r="LR56" s="11"/>
      <c r="LS56" s="11"/>
      <c r="LT56" s="11"/>
      <c r="LU56" s="11"/>
      <c r="LV56" s="11"/>
      <c r="LW56" s="11"/>
      <c r="LX56" s="11"/>
      <c r="LY56" s="11"/>
      <c r="LZ56" s="11"/>
      <c r="MA56" s="11"/>
      <c r="MB56" s="11"/>
      <c r="MC56" s="11"/>
      <c r="MD56" s="11"/>
      <c r="ME56" s="11"/>
      <c r="MF56" s="11"/>
      <c r="MG56" s="11"/>
      <c r="MH56" s="11"/>
      <c r="MI56" s="11"/>
      <c r="MJ56" s="11"/>
      <c r="MK56" s="11"/>
      <c r="ML56" s="11"/>
      <c r="MM56" s="11"/>
      <c r="MN56" s="11"/>
      <c r="MO56" s="11"/>
      <c r="MP56" s="11"/>
      <c r="MQ56" s="11"/>
      <c r="MR56" s="11"/>
      <c r="MS56" s="11"/>
      <c r="MT56" s="11"/>
      <c r="MU56" s="11"/>
      <c r="MV56" s="11"/>
      <c r="MW56" s="11"/>
      <c r="MX56" s="11"/>
      <c r="MY56" s="11"/>
      <c r="MZ56" s="11"/>
      <c r="NA56" s="11"/>
      <c r="NB56" s="11"/>
      <c r="NC56" s="11"/>
      <c r="ND56" s="11"/>
      <c r="NE56" s="11"/>
      <c r="NF56" s="11"/>
      <c r="NG56" s="11"/>
      <c r="NH56" s="11"/>
      <c r="NI56" s="11"/>
      <c r="NJ56" s="11"/>
      <c r="NK56" s="11"/>
      <c r="NL56" s="11"/>
      <c r="NM56" s="11"/>
      <c r="NN56" s="11"/>
      <c r="NO56" s="11"/>
      <c r="NP56" s="11"/>
      <c r="NQ56" s="11"/>
      <c r="NR56" s="11"/>
      <c r="NS56" s="11"/>
      <c r="NT56" s="11"/>
      <c r="NU56" s="11"/>
      <c r="NV56" s="11"/>
      <c r="NW56" s="11"/>
      <c r="NX56" s="11"/>
      <c r="NY56" s="11"/>
      <c r="NZ56" s="11"/>
      <c r="OA56" s="11"/>
      <c r="OB56" s="11"/>
      <c r="OC56" s="11"/>
      <c r="OD56" s="11"/>
      <c r="OE56" s="11"/>
      <c r="OF56" s="11"/>
      <c r="OG56" s="11"/>
      <c r="OH56" s="11"/>
      <c r="OI56" s="11"/>
      <c r="OJ56" s="11"/>
      <c r="OK56" s="11"/>
      <c r="OL56" s="11"/>
      <c r="OM56" s="11"/>
      <c r="ON56" s="11"/>
      <c r="OO56" s="11"/>
      <c r="OP56" s="11"/>
      <c r="OQ56" s="11"/>
      <c r="OR56" s="11"/>
      <c r="OS56" s="11"/>
      <c r="OT56" s="11"/>
      <c r="OU56" s="11"/>
      <c r="OV56" s="11"/>
      <c r="OW56" s="11"/>
      <c r="OX56" s="11"/>
      <c r="OY56" s="11"/>
      <c r="OZ56" s="11"/>
      <c r="PA56" s="11"/>
      <c r="PB56" s="11"/>
      <c r="PC56" s="11"/>
      <c r="PD56" s="11"/>
      <c r="PE56" s="11"/>
      <c r="PF56" s="11"/>
      <c r="PG56" s="11"/>
      <c r="PH56" s="11"/>
      <c r="PI56" s="11"/>
      <c r="PJ56" s="11"/>
      <c r="PK56" s="11"/>
      <c r="PL56" s="11"/>
      <c r="PM56" s="11"/>
      <c r="PN56" s="11"/>
      <c r="PO56" s="11"/>
      <c r="PP56" s="11"/>
      <c r="PQ56" s="11"/>
      <c r="PR56" s="11"/>
      <c r="PS56" s="11"/>
      <c r="PT56" s="11"/>
      <c r="PU56" s="11"/>
      <c r="PV56" s="11"/>
      <c r="PW56" s="11"/>
      <c r="PX56" s="11"/>
      <c r="PY56" s="11"/>
      <c r="PZ56" s="11"/>
      <c r="QA56" s="11"/>
      <c r="QB56" s="11"/>
      <c r="QC56" s="11"/>
      <c r="QD56" s="11"/>
      <c r="QE56" s="11"/>
      <c r="QF56" s="11"/>
      <c r="QG56" s="11"/>
      <c r="QH56" s="11"/>
      <c r="QI56" s="11"/>
      <c r="QJ56" s="11"/>
      <c r="QK56" s="11"/>
      <c r="QL56" s="11"/>
      <c r="QM56" s="11"/>
      <c r="QN56" s="11"/>
      <c r="QO56" s="11"/>
      <c r="QP56" s="11"/>
      <c r="QQ56" s="11"/>
      <c r="QR56" s="11"/>
      <c r="QS56" s="11"/>
      <c r="QT56" s="11"/>
      <c r="QU56" s="11"/>
      <c r="QV56" s="11"/>
      <c r="QW56" s="11"/>
      <c r="QX56" s="11"/>
      <c r="QY56" s="11"/>
      <c r="QZ56" s="11"/>
      <c r="RA56" s="11"/>
      <c r="RB56" s="11"/>
      <c r="RC56" s="11"/>
      <c r="RD56" s="11"/>
      <c r="RE56" s="11"/>
      <c r="RF56" s="11"/>
      <c r="RG56" s="11"/>
      <c r="RH56" s="11"/>
      <c r="RI56" s="11"/>
      <c r="RJ56" s="11"/>
      <c r="RK56" s="11"/>
      <c r="RL56" s="11"/>
      <c r="RM56" s="11"/>
      <c r="RN56" s="11"/>
      <c r="RO56" s="11"/>
      <c r="RP56" s="11"/>
      <c r="RQ56" s="11"/>
      <c r="RR56" s="11"/>
      <c r="RS56" s="11"/>
      <c r="RT56" s="11"/>
      <c r="RU56" s="11"/>
      <c r="RV56" s="11"/>
      <c r="RW56" s="11"/>
      <c r="RX56" s="11"/>
      <c r="RY56" s="11"/>
      <c r="RZ56" s="11"/>
      <c r="SA56" s="11"/>
      <c r="SB56" s="11"/>
      <c r="SC56" s="11"/>
      <c r="SD56" s="11"/>
      <c r="SE56" s="11"/>
      <c r="SF56" s="11"/>
      <c r="SG56" s="11"/>
      <c r="SH56" s="11"/>
      <c r="SI56" s="11"/>
      <c r="SJ56" s="11"/>
      <c r="SK56" s="11"/>
      <c r="SL56" s="11"/>
      <c r="SM56" s="11"/>
      <c r="SN56" s="11"/>
      <c r="SO56" s="11"/>
      <c r="SP56" s="11"/>
      <c r="SQ56" s="11"/>
      <c r="SR56" s="11"/>
      <c r="SS56" s="11"/>
      <c r="ST56" s="11"/>
      <c r="SU56" s="11"/>
      <c r="SV56" s="11"/>
      <c r="SW56" s="11"/>
      <c r="SX56" s="11"/>
      <c r="SY56" s="11"/>
      <c r="SZ56" s="11"/>
      <c r="TA56" s="11"/>
      <c r="TB56" s="11"/>
      <c r="TC56" s="11"/>
      <c r="TD56" s="11"/>
      <c r="TE56" s="11"/>
      <c r="TF56" s="11"/>
      <c r="TG56" s="11"/>
      <c r="TH56" s="11"/>
      <c r="TI56" s="11"/>
      <c r="TJ56" s="11"/>
      <c r="TK56" s="11"/>
      <c r="TL56" s="11"/>
      <c r="TM56" s="11"/>
      <c r="TN56" s="11"/>
      <c r="TO56" s="11"/>
      <c r="TP56" s="11"/>
      <c r="TQ56" s="11"/>
      <c r="TR56" s="11"/>
      <c r="TS56" s="11"/>
      <c r="TT56" s="11"/>
      <c r="TU56" s="11"/>
      <c r="TV56" s="11"/>
      <c r="TW56" s="11"/>
      <c r="TX56" s="11"/>
      <c r="TY56" s="11"/>
      <c r="TZ56" s="11"/>
      <c r="UA56" s="11"/>
      <c r="UB56" s="11"/>
      <c r="UC56" s="11"/>
      <c r="UD56" s="11"/>
      <c r="UE56" s="11"/>
      <c r="UF56" s="11"/>
      <c r="UG56" s="11"/>
      <c r="UH56" s="11"/>
      <c r="UI56" s="11"/>
      <c r="UJ56" s="11"/>
      <c r="UK56" s="11"/>
      <c r="UL56" s="11"/>
      <c r="UM56" s="11"/>
      <c r="UN56" s="11"/>
      <c r="UO56" s="11"/>
      <c r="UP56" s="11"/>
      <c r="UQ56" s="11"/>
      <c r="UR56" s="11"/>
      <c r="US56" s="11"/>
      <c r="UT56" s="11"/>
      <c r="UU56" s="11"/>
      <c r="UV56" s="11"/>
      <c r="UW56" s="11"/>
      <c r="UX56" s="11"/>
      <c r="UY56" s="11"/>
      <c r="UZ56" s="11"/>
      <c r="VA56" s="11"/>
      <c r="VB56" s="11"/>
      <c r="VC56" s="11"/>
      <c r="VD56" s="11"/>
      <c r="VE56" s="11"/>
      <c r="VF56" s="11"/>
      <c r="VG56" s="11"/>
      <c r="VH56" s="11"/>
      <c r="VI56" s="11"/>
      <c r="VJ56" s="11"/>
      <c r="VK56" s="11"/>
      <c r="VL56" s="11"/>
      <c r="VM56" s="11"/>
      <c r="VN56" s="11"/>
      <c r="VO56" s="11"/>
      <c r="VP56" s="11"/>
      <c r="VQ56" s="11"/>
      <c r="VR56" s="11"/>
      <c r="VS56" s="11"/>
      <c r="VT56" s="11"/>
      <c r="VU56" s="11"/>
      <c r="VV56" s="11"/>
      <c r="VW56" s="11"/>
      <c r="VX56" s="11"/>
      <c r="VY56" s="11"/>
      <c r="VZ56" s="11"/>
      <c r="WA56" s="11"/>
      <c r="WB56" s="11"/>
      <c r="WC56" s="11"/>
      <c r="WD56" s="11"/>
      <c r="WE56" s="11"/>
      <c r="WF56" s="11"/>
      <c r="WG56" s="11"/>
      <c r="WH56" s="11"/>
      <c r="WI56" s="11"/>
      <c r="WJ56" s="11"/>
      <c r="WK56" s="11"/>
      <c r="WL56" s="11"/>
      <c r="WM56" s="11"/>
      <c r="WN56" s="11"/>
      <c r="WO56" s="11"/>
      <c r="WP56" s="11"/>
      <c r="WQ56" s="11"/>
      <c r="WR56" s="11"/>
      <c r="WS56" s="11"/>
      <c r="WT56" s="11"/>
      <c r="WU56" s="11"/>
      <c r="WV56" s="11"/>
      <c r="WW56" s="11"/>
      <c r="WX56" s="11"/>
      <c r="WY56" s="11"/>
      <c r="WZ56" s="11"/>
      <c r="XA56" s="11"/>
      <c r="XB56" s="11"/>
      <c r="XC56" s="11"/>
      <c r="XD56" s="11"/>
      <c r="XE56" s="11"/>
      <c r="XF56" s="11"/>
      <c r="XG56" s="11"/>
      <c r="XH56" s="11"/>
      <c r="XI56" s="11"/>
      <c r="XJ56" s="11"/>
      <c r="XK56" s="11"/>
      <c r="XL56" s="11"/>
      <c r="XM56" s="11"/>
      <c r="XN56" s="11"/>
      <c r="XO56" s="11"/>
      <c r="XP56" s="11"/>
      <c r="XQ56" s="11"/>
      <c r="XR56" s="11"/>
      <c r="XS56" s="11"/>
      <c r="XT56" s="11"/>
      <c r="XU56" s="11"/>
      <c r="XV56" s="11"/>
      <c r="XW56" s="11"/>
      <c r="XX56" s="11"/>
      <c r="XY56" s="11"/>
      <c r="XZ56" s="11"/>
      <c r="YA56" s="11"/>
      <c r="YB56" s="11"/>
      <c r="YC56" s="11"/>
      <c r="YD56" s="11"/>
      <c r="YE56" s="11"/>
      <c r="YF56" s="11"/>
      <c r="YG56" s="11"/>
      <c r="YH56" s="11"/>
      <c r="YI56" s="11"/>
      <c r="YJ56" s="11"/>
      <c r="YK56" s="11"/>
      <c r="YL56" s="11"/>
      <c r="YM56" s="11"/>
      <c r="YN56" s="11"/>
      <c r="YO56" s="11"/>
      <c r="YP56" s="11"/>
      <c r="YQ56" s="11"/>
      <c r="YR56" s="11"/>
      <c r="YS56" s="11"/>
      <c r="YT56" s="11"/>
      <c r="YU56" s="11"/>
      <c r="YV56" s="11"/>
      <c r="YW56" s="11"/>
      <c r="YX56" s="11"/>
      <c r="YY56" s="11"/>
      <c r="YZ56" s="11"/>
      <c r="ZA56" s="11"/>
      <c r="ZB56" s="11"/>
      <c r="ZC56" s="11"/>
      <c r="ZD56" s="11"/>
      <c r="ZE56" s="11"/>
      <c r="ZF56" s="11"/>
      <c r="ZG56" s="11"/>
      <c r="ZH56" s="11"/>
      <c r="ZI56" s="11"/>
      <c r="ZJ56" s="11"/>
      <c r="ZK56" s="11"/>
      <c r="ZL56" s="11"/>
      <c r="ZM56" s="11"/>
      <c r="ZN56" s="11"/>
      <c r="ZO56" s="11"/>
      <c r="ZP56" s="11"/>
      <c r="ZQ56" s="11"/>
      <c r="ZR56" s="11"/>
      <c r="ZS56" s="11"/>
      <c r="ZT56" s="11"/>
      <c r="ZU56" s="11"/>
      <c r="ZV56" s="11"/>
      <c r="ZW56" s="11"/>
      <c r="ZX56" s="11"/>
      <c r="ZY56" s="11"/>
      <c r="ZZ56" s="11"/>
      <c r="AAA56" s="11"/>
      <c r="AAB56" s="11"/>
      <c r="AAC56" s="11"/>
      <c r="AAD56" s="11"/>
      <c r="AAE56" s="11"/>
      <c r="AAF56" s="11"/>
      <c r="AAG56" s="11"/>
      <c r="AAH56" s="11"/>
      <c r="AAI56" s="11"/>
      <c r="AAJ56" s="11"/>
      <c r="AAK56" s="11"/>
      <c r="AAL56" s="11"/>
      <c r="AAM56" s="11"/>
      <c r="AAN56" s="11"/>
      <c r="AAO56" s="11"/>
      <c r="AAP56" s="11"/>
      <c r="AAQ56" s="11"/>
      <c r="AAR56" s="11"/>
      <c r="AAS56" s="11"/>
      <c r="AAT56" s="11"/>
      <c r="AAU56" s="11"/>
      <c r="AAV56" s="11"/>
      <c r="AAW56" s="11"/>
      <c r="AAX56" s="11"/>
      <c r="AAY56" s="11"/>
      <c r="AAZ56" s="11"/>
      <c r="ABA56" s="11"/>
      <c r="ABB56" s="11"/>
      <c r="ABC56" s="11"/>
      <c r="ABD56" s="11"/>
      <c r="ABE56" s="11"/>
      <c r="ABF56" s="11"/>
      <c r="ABG56" s="11"/>
      <c r="ABH56" s="11"/>
      <c r="ABI56" s="11"/>
      <c r="ABJ56" s="11"/>
      <c r="ABK56" s="11"/>
      <c r="ABL56" s="11"/>
      <c r="ABM56" s="11"/>
      <c r="ABN56" s="11"/>
      <c r="ABO56" s="11"/>
      <c r="ABP56" s="11"/>
      <c r="ABQ56" s="11"/>
      <c r="ABR56" s="11"/>
      <c r="ABS56" s="11"/>
      <c r="ABT56" s="11"/>
      <c r="ABU56" s="11"/>
      <c r="ABV56" s="11"/>
      <c r="ABW56" s="11"/>
      <c r="ABX56" s="11"/>
      <c r="ABY56" s="11"/>
      <c r="ABZ56" s="11"/>
      <c r="ACA56" s="11"/>
      <c r="ACB56" s="11"/>
      <c r="ACC56" s="11"/>
      <c r="ACD56" s="11"/>
      <c r="ACE56" s="11"/>
      <c r="ACF56" s="11"/>
      <c r="ACG56" s="11"/>
      <c r="ACH56" s="11"/>
      <c r="ACI56" s="11"/>
      <c r="ACJ56" s="11"/>
      <c r="ACK56" s="11"/>
      <c r="ACL56" s="11"/>
      <c r="ACM56" s="11"/>
      <c r="ACN56" s="11"/>
      <c r="ACO56" s="11"/>
      <c r="ACP56" s="11"/>
      <c r="ACQ56" s="11"/>
      <c r="ACR56" s="11"/>
      <c r="ACS56" s="11"/>
      <c r="ACT56" s="11"/>
      <c r="ACU56" s="11"/>
      <c r="ACV56" s="11"/>
      <c r="ACW56" s="11"/>
      <c r="ACX56" s="11"/>
      <c r="ACY56" s="11"/>
      <c r="ACZ56" s="11"/>
      <c r="ADA56" s="11"/>
      <c r="ADB56" s="11"/>
      <c r="ADC56" s="11"/>
      <c r="ADD56" s="11"/>
      <c r="ADE56" s="11"/>
      <c r="ADF56" s="11"/>
      <c r="ADG56" s="11"/>
      <c r="ADH56" s="11"/>
      <c r="ADI56" s="11"/>
      <c r="ADJ56" s="11"/>
      <c r="ADK56" s="11"/>
      <c r="ADL56" s="11"/>
      <c r="ADM56" s="11"/>
      <c r="ADN56" s="11"/>
      <c r="ADO56" s="11"/>
      <c r="ADP56" s="11"/>
      <c r="ADQ56" s="11"/>
      <c r="ADR56" s="11"/>
      <c r="ADS56" s="11"/>
      <c r="ADT56" s="11"/>
      <c r="ADU56" s="11"/>
      <c r="ADV56" s="11"/>
      <c r="ADW56" s="11"/>
      <c r="ADX56" s="11"/>
      <c r="ADY56" s="11"/>
      <c r="ADZ56" s="11"/>
      <c r="AEA56" s="11"/>
      <c r="AEB56" s="11"/>
      <c r="AEC56" s="11"/>
      <c r="AED56" s="11"/>
      <c r="AEE56" s="11"/>
      <c r="AEF56" s="11"/>
      <c r="AEG56" s="11"/>
      <c r="AEH56" s="11"/>
      <c r="AEI56" s="11"/>
      <c r="AEJ56" s="11"/>
      <c r="AEK56" s="11"/>
      <c r="AEL56" s="11"/>
      <c r="AEM56" s="11"/>
      <c r="AEN56" s="11"/>
      <c r="AEO56" s="11"/>
      <c r="AEP56" s="11"/>
      <c r="AEQ56" s="11"/>
      <c r="AER56" s="11"/>
      <c r="AES56" s="11"/>
      <c r="AET56" s="11"/>
      <c r="AEU56" s="11"/>
      <c r="AEV56" s="11"/>
      <c r="AEW56" s="11"/>
      <c r="AEX56" s="11"/>
      <c r="AEY56" s="11"/>
      <c r="AEZ56" s="11"/>
      <c r="AFA56" s="11"/>
      <c r="AFB56" s="11"/>
      <c r="AFC56" s="11"/>
      <c r="AFD56" s="11"/>
      <c r="AFE56" s="11"/>
      <c r="AFF56" s="11"/>
      <c r="AFG56" s="11"/>
      <c r="AFH56" s="11"/>
      <c r="AFI56" s="11"/>
      <c r="AFJ56" s="11"/>
      <c r="AFK56" s="11"/>
      <c r="AFL56" s="11"/>
      <c r="AFM56" s="11"/>
      <c r="AFN56" s="11"/>
      <c r="AFO56" s="11"/>
      <c r="AFP56" s="11"/>
      <c r="AFQ56" s="11"/>
      <c r="AFR56" s="11"/>
      <c r="AFS56" s="11"/>
      <c r="AFT56" s="11"/>
      <c r="AFU56" s="11"/>
      <c r="AFV56" s="11"/>
      <c r="AFW56" s="11"/>
      <c r="AFX56" s="11"/>
      <c r="AFY56" s="11"/>
      <c r="AFZ56" s="11"/>
      <c r="AGA56" s="11"/>
      <c r="AGB56" s="11"/>
      <c r="AGC56" s="11"/>
      <c r="AGD56" s="11"/>
      <c r="AGE56" s="11"/>
      <c r="AGF56" s="11"/>
      <c r="AGG56" s="11"/>
      <c r="AGH56" s="11"/>
      <c r="AGI56" s="11"/>
      <c r="AGJ56" s="11"/>
      <c r="AGK56" s="11"/>
      <c r="AGL56" s="11"/>
      <c r="AGM56" s="11"/>
      <c r="AGN56" s="11"/>
      <c r="AGO56" s="11"/>
      <c r="AGP56" s="11"/>
      <c r="AGQ56" s="11"/>
      <c r="AGR56" s="11"/>
      <c r="AGS56" s="11"/>
      <c r="AGT56" s="11"/>
      <c r="AGU56" s="11"/>
      <c r="AGV56" s="11"/>
      <c r="AGW56" s="11"/>
      <c r="AGX56" s="11"/>
      <c r="AGY56" s="11"/>
      <c r="AGZ56" s="11"/>
      <c r="AHA56" s="11"/>
      <c r="AHB56" s="11"/>
      <c r="AHC56" s="11"/>
      <c r="AHD56" s="11"/>
      <c r="AHE56" s="11"/>
      <c r="AHF56" s="11"/>
      <c r="AHG56" s="11"/>
      <c r="AHH56" s="11"/>
      <c r="AHI56" s="11"/>
      <c r="AHJ56" s="11"/>
      <c r="AHK56" s="11"/>
      <c r="AHL56" s="11"/>
      <c r="AHM56" s="11"/>
      <c r="AHN56" s="11"/>
      <c r="AHO56" s="11"/>
      <c r="AHP56" s="11"/>
      <c r="AHQ56" s="11"/>
      <c r="AHR56" s="11"/>
      <c r="AHS56" s="11"/>
      <c r="AHT56" s="11"/>
      <c r="AHU56" s="11"/>
      <c r="AHV56" s="11"/>
      <c r="AHW56" s="11"/>
      <c r="AHX56" s="11"/>
      <c r="AHY56" s="11"/>
      <c r="AHZ56" s="11"/>
      <c r="AIA56" s="11"/>
      <c r="AIB56" s="11"/>
      <c r="AIC56" s="11"/>
      <c r="AID56" s="11"/>
      <c r="AIE56" s="11"/>
      <c r="AIF56" s="11"/>
      <c r="AIG56" s="11"/>
      <c r="AIH56" s="11"/>
      <c r="AII56" s="11"/>
      <c r="AIJ56" s="11"/>
      <c r="AIK56" s="11"/>
      <c r="AIL56" s="11"/>
      <c r="AIM56" s="11"/>
      <c r="AIN56" s="11"/>
      <c r="AIO56" s="11"/>
      <c r="AIP56" s="11"/>
      <c r="AIQ56" s="11"/>
      <c r="AIR56" s="11"/>
      <c r="AIS56" s="11"/>
      <c r="AIT56" s="11"/>
      <c r="AIU56" s="11"/>
      <c r="AIV56" s="11"/>
      <c r="AIW56" s="11"/>
      <c r="AIX56" s="11"/>
      <c r="AIY56" s="11"/>
      <c r="AIZ56" s="11"/>
      <c r="AJA56" s="11"/>
      <c r="AJB56" s="11"/>
      <c r="AJC56" s="11"/>
      <c r="AJD56" s="11"/>
      <c r="AJE56" s="11"/>
      <c r="AJF56" s="11"/>
      <c r="AJG56" s="11"/>
      <c r="AJH56" s="11"/>
      <c r="AJI56" s="11"/>
      <c r="AJJ56" s="11"/>
      <c r="AJK56" s="11"/>
      <c r="AJL56" s="11"/>
      <c r="AJM56" s="11"/>
      <c r="AJN56" s="11"/>
      <c r="AJO56" s="11"/>
      <c r="AJP56" s="11"/>
      <c r="AJQ56" s="11"/>
      <c r="AJR56" s="11"/>
      <c r="AJS56" s="11"/>
      <c r="AJT56" s="11"/>
      <c r="AJU56" s="11"/>
      <c r="AJV56" s="11"/>
      <c r="AJW56" s="11"/>
      <c r="AJX56" s="11"/>
      <c r="AJY56" s="11"/>
      <c r="AJZ56" s="11"/>
      <c r="AKA56" s="11"/>
      <c r="AKB56" s="11"/>
      <c r="AKC56" s="11"/>
      <c r="AKD56" s="11"/>
      <c r="AKE56" s="11"/>
      <c r="AKF56" s="11"/>
      <c r="AKG56" s="11"/>
      <c r="AKH56" s="11"/>
      <c r="AKI56" s="11"/>
      <c r="AKJ56" s="11"/>
      <c r="AKK56" s="11"/>
      <c r="AKL56" s="11"/>
      <c r="AKM56" s="11"/>
      <c r="AKN56" s="11"/>
      <c r="AKO56" s="11"/>
      <c r="AKP56" s="11"/>
      <c r="AKQ56" s="11"/>
      <c r="AKR56" s="11"/>
      <c r="AKS56" s="11"/>
      <c r="AKT56" s="11"/>
      <c r="AKU56" s="11"/>
      <c r="AKV56" s="11"/>
      <c r="AKW56" s="11"/>
      <c r="AKX56" s="11"/>
      <c r="AKY56" s="11"/>
      <c r="AKZ56" s="11"/>
      <c r="ALA56" s="11"/>
      <c r="ALB56" s="11"/>
      <c r="ALC56" s="11"/>
      <c r="ALD56" s="11"/>
      <c r="ALE56" s="11"/>
      <c r="ALF56" s="11"/>
      <c r="ALG56" s="11"/>
      <c r="ALH56" s="11"/>
      <c r="ALI56" s="11"/>
      <c r="ALJ56" s="11"/>
      <c r="ALK56" s="11"/>
      <c r="ALL56" s="11"/>
      <c r="ALM56" s="11"/>
      <c r="ALN56" s="11"/>
      <c r="ALO56" s="11"/>
      <c r="ALP56" s="11"/>
      <c r="ALQ56" s="11"/>
      <c r="ALR56" s="11"/>
      <c r="ALS56" s="11"/>
      <c r="ALT56" s="11"/>
      <c r="ALU56" s="11"/>
      <c r="ALV56" s="11"/>
      <c r="ALW56" s="11"/>
      <c r="ALX56" s="11"/>
      <c r="ALY56" s="11"/>
      <c r="ALZ56" s="11"/>
      <c r="AMA56" s="11"/>
      <c r="AMB56" s="11"/>
      <c r="AMC56" s="11"/>
      <c r="AMD56" s="11"/>
      <c r="AME56" s="11"/>
      <c r="AMF56" s="11"/>
      <c r="AMG56" s="11"/>
      <c r="AMH56" s="11"/>
      <c r="AMI56" s="11"/>
      <c r="AMJ56" s="11"/>
    </row>
    <row r="57" spans="1:1024" s="12" customFormat="1" ht="30" customHeight="1">
      <c r="A57" s="20" t="s">
        <v>157</v>
      </c>
      <c r="B57" s="29" t="s">
        <v>358</v>
      </c>
      <c r="C57" s="52">
        <v>125</v>
      </c>
      <c r="D57" s="55"/>
      <c r="E57" s="56">
        <f t="shared" si="0"/>
        <v>0</v>
      </c>
      <c r="F57" s="10"/>
      <c r="G57" s="10"/>
      <c r="H57" s="11"/>
      <c r="I57" s="11"/>
      <c r="J57" s="11"/>
      <c r="K57" s="11"/>
      <c r="L57" s="11"/>
      <c r="M57" s="11"/>
      <c r="N57" s="11"/>
      <c r="O57" s="11"/>
      <c r="P57" s="11"/>
      <c r="Q57" s="11"/>
      <c r="R57" s="11"/>
      <c r="S57" s="11"/>
      <c r="T57" s="11"/>
      <c r="U57" s="11"/>
      <c r="V57" s="11"/>
      <c r="W57" s="11"/>
      <c r="X57" s="11"/>
      <c r="Y57" s="11"/>
      <c r="Z57" s="11"/>
      <c r="AA57" s="11"/>
      <c r="AB57" s="11"/>
      <c r="AC57" s="11"/>
      <c r="AD57" s="11"/>
      <c r="AE57" s="11"/>
      <c r="AF57" s="11"/>
      <c r="AG57" s="11"/>
      <c r="AH57" s="11"/>
      <c r="AI57" s="11"/>
      <c r="AJ57" s="11"/>
      <c r="AK57" s="11"/>
      <c r="AL57" s="11"/>
      <c r="AM57" s="11"/>
      <c r="AN57" s="11"/>
      <c r="AO57" s="11"/>
      <c r="AP57" s="11"/>
      <c r="AQ57" s="11"/>
      <c r="AR57" s="11"/>
      <c r="AS57" s="11"/>
      <c r="AT57" s="11"/>
      <c r="AU57" s="11"/>
      <c r="AV57" s="11"/>
      <c r="AW57" s="11"/>
      <c r="AX57" s="11"/>
      <c r="AY57" s="11"/>
      <c r="AZ57" s="11"/>
      <c r="BA57" s="11"/>
      <c r="BB57" s="11"/>
      <c r="BC57" s="11"/>
      <c r="BD57" s="11"/>
      <c r="BE57" s="11"/>
      <c r="BF57" s="11"/>
      <c r="BG57" s="11"/>
      <c r="BH57" s="11"/>
      <c r="BI57" s="11"/>
      <c r="BJ57" s="11"/>
      <c r="BK57" s="11"/>
      <c r="BL57" s="11"/>
      <c r="BM57" s="11"/>
      <c r="BN57" s="11"/>
      <c r="BO57" s="11"/>
      <c r="BP57" s="11"/>
      <c r="BQ57" s="11"/>
      <c r="BR57" s="11"/>
      <c r="BS57" s="11"/>
      <c r="BT57" s="11"/>
      <c r="BU57" s="11"/>
      <c r="BV57" s="11"/>
      <c r="BW57" s="11"/>
      <c r="BX57" s="11"/>
      <c r="BY57" s="11"/>
      <c r="BZ57" s="11"/>
      <c r="CA57" s="11"/>
      <c r="CB57" s="11"/>
      <c r="CC57" s="11"/>
      <c r="CD57" s="11"/>
      <c r="CE57" s="11"/>
      <c r="CF57" s="11"/>
      <c r="CG57" s="11"/>
      <c r="CH57" s="11"/>
      <c r="CI57" s="11"/>
      <c r="CJ57" s="11"/>
      <c r="CK57" s="11"/>
      <c r="CL57" s="11"/>
      <c r="CM57" s="11"/>
      <c r="CN57" s="11"/>
      <c r="CO57" s="11"/>
      <c r="CP57" s="11"/>
      <c r="CQ57" s="11"/>
      <c r="CR57" s="11"/>
      <c r="CS57" s="11"/>
      <c r="CT57" s="11"/>
      <c r="CU57" s="11"/>
      <c r="CV57" s="11"/>
      <c r="CW57" s="11"/>
      <c r="CX57" s="11"/>
      <c r="CY57" s="11"/>
      <c r="CZ57" s="11"/>
      <c r="DA57" s="11"/>
      <c r="DB57" s="11"/>
      <c r="DC57" s="11"/>
      <c r="DD57" s="11"/>
      <c r="DE57" s="11"/>
      <c r="DF57" s="11"/>
      <c r="DG57" s="11"/>
      <c r="DH57" s="11"/>
      <c r="DI57" s="11"/>
      <c r="DJ57" s="11"/>
      <c r="DK57" s="11"/>
      <c r="DL57" s="11"/>
      <c r="DM57" s="11"/>
      <c r="DN57" s="11"/>
      <c r="DO57" s="11"/>
      <c r="DP57" s="11"/>
      <c r="DQ57" s="11"/>
      <c r="DR57" s="11"/>
      <c r="DS57" s="11"/>
      <c r="DT57" s="11"/>
      <c r="DU57" s="11"/>
      <c r="DV57" s="11"/>
      <c r="DW57" s="11"/>
      <c r="DX57" s="11"/>
      <c r="DY57" s="11"/>
      <c r="DZ57" s="11"/>
      <c r="EA57" s="11"/>
      <c r="EB57" s="11"/>
      <c r="EC57" s="11"/>
      <c r="ED57" s="11"/>
      <c r="EE57" s="11"/>
      <c r="EF57" s="11"/>
      <c r="EG57" s="11"/>
      <c r="EH57" s="11"/>
      <c r="EI57" s="11"/>
      <c r="EJ57" s="11"/>
      <c r="EK57" s="11"/>
      <c r="EL57" s="11"/>
      <c r="EM57" s="11"/>
      <c r="EN57" s="11"/>
      <c r="EO57" s="11"/>
      <c r="EP57" s="11"/>
      <c r="EQ57" s="11"/>
      <c r="ER57" s="11"/>
      <c r="ES57" s="11"/>
      <c r="ET57" s="11"/>
      <c r="EU57" s="11"/>
      <c r="EV57" s="11"/>
      <c r="EW57" s="11"/>
      <c r="EX57" s="11"/>
      <c r="EY57" s="11"/>
      <c r="EZ57" s="11"/>
      <c r="FA57" s="11"/>
      <c r="FB57" s="11"/>
      <c r="FC57" s="11"/>
      <c r="FD57" s="11"/>
      <c r="FE57" s="11"/>
      <c r="FF57" s="11"/>
      <c r="FG57" s="11"/>
      <c r="FH57" s="11"/>
      <c r="FI57" s="11"/>
      <c r="FJ57" s="11"/>
      <c r="FK57" s="11"/>
      <c r="FL57" s="11"/>
      <c r="FM57" s="11"/>
      <c r="FN57" s="11"/>
      <c r="FO57" s="11"/>
      <c r="FP57" s="11"/>
      <c r="FQ57" s="11"/>
      <c r="FR57" s="11"/>
      <c r="FS57" s="11"/>
      <c r="FT57" s="11"/>
      <c r="FU57" s="11"/>
      <c r="FV57" s="11"/>
      <c r="FW57" s="11"/>
      <c r="FX57" s="11"/>
      <c r="FY57" s="11"/>
      <c r="FZ57" s="11"/>
      <c r="GA57" s="11"/>
      <c r="GB57" s="11"/>
      <c r="GC57" s="11"/>
      <c r="GD57" s="11"/>
      <c r="GE57" s="11"/>
      <c r="GF57" s="11"/>
      <c r="GG57" s="11"/>
      <c r="GH57" s="11"/>
      <c r="GI57" s="11"/>
      <c r="GJ57" s="11"/>
      <c r="GK57" s="11"/>
      <c r="GL57" s="11"/>
      <c r="GM57" s="11"/>
      <c r="GN57" s="11"/>
      <c r="GO57" s="11"/>
      <c r="GP57" s="11"/>
      <c r="GQ57" s="11"/>
      <c r="GR57" s="11"/>
      <c r="GS57" s="11"/>
      <c r="GT57" s="11"/>
      <c r="GU57" s="11"/>
      <c r="GV57" s="11"/>
      <c r="GW57" s="11"/>
      <c r="GX57" s="11"/>
      <c r="GY57" s="11"/>
      <c r="GZ57" s="11"/>
      <c r="HA57" s="11"/>
      <c r="HB57" s="11"/>
      <c r="HC57" s="11"/>
      <c r="HD57" s="11"/>
      <c r="HE57" s="11"/>
      <c r="HF57" s="11"/>
      <c r="HG57" s="11"/>
      <c r="HH57" s="11"/>
      <c r="HI57" s="11"/>
      <c r="HJ57" s="11"/>
      <c r="HK57" s="11"/>
      <c r="HL57" s="11"/>
      <c r="HM57" s="11"/>
      <c r="HN57" s="11"/>
      <c r="HO57" s="11"/>
      <c r="HP57" s="11"/>
      <c r="HQ57" s="11"/>
      <c r="HR57" s="11"/>
      <c r="HS57" s="11"/>
      <c r="HT57" s="11"/>
      <c r="HU57" s="11"/>
      <c r="HV57" s="11"/>
      <c r="HW57" s="11"/>
      <c r="HX57" s="11"/>
      <c r="HY57" s="11"/>
      <c r="HZ57" s="11"/>
      <c r="IA57" s="11"/>
      <c r="IB57" s="11"/>
      <c r="IC57" s="11"/>
      <c r="ID57" s="11"/>
      <c r="IE57" s="11"/>
      <c r="IF57" s="11"/>
      <c r="IG57" s="11"/>
      <c r="IH57" s="11"/>
      <c r="II57" s="11"/>
      <c r="IJ57" s="11"/>
      <c r="IK57" s="11"/>
      <c r="IL57" s="11"/>
      <c r="IM57" s="11"/>
      <c r="IN57" s="11"/>
      <c r="IO57" s="11"/>
      <c r="IP57" s="11"/>
      <c r="IQ57" s="11"/>
      <c r="IR57" s="11"/>
      <c r="IS57" s="11"/>
      <c r="IT57" s="11"/>
      <c r="IU57" s="11"/>
      <c r="IV57" s="11"/>
      <c r="IW57" s="11"/>
      <c r="IX57" s="11"/>
      <c r="IY57" s="11"/>
      <c r="IZ57" s="11"/>
      <c r="JA57" s="11"/>
      <c r="JB57" s="11"/>
      <c r="JC57" s="11"/>
      <c r="JD57" s="11"/>
      <c r="JE57" s="11"/>
      <c r="JF57" s="11"/>
      <c r="JG57" s="11"/>
      <c r="JH57" s="11"/>
      <c r="JI57" s="11"/>
      <c r="JJ57" s="11"/>
      <c r="JK57" s="11"/>
      <c r="JL57" s="11"/>
      <c r="JM57" s="11"/>
      <c r="JN57" s="11"/>
      <c r="JO57" s="11"/>
      <c r="JP57" s="11"/>
      <c r="JQ57" s="11"/>
      <c r="JR57" s="11"/>
      <c r="JS57" s="11"/>
      <c r="JT57" s="11"/>
      <c r="JU57" s="11"/>
      <c r="JV57" s="11"/>
      <c r="JW57" s="11"/>
      <c r="JX57" s="11"/>
      <c r="JY57" s="11"/>
      <c r="JZ57" s="11"/>
      <c r="KA57" s="11"/>
      <c r="KB57" s="11"/>
      <c r="KC57" s="11"/>
      <c r="KD57" s="11"/>
      <c r="KE57" s="11"/>
      <c r="KF57" s="11"/>
      <c r="KG57" s="11"/>
      <c r="KH57" s="11"/>
      <c r="KI57" s="11"/>
      <c r="KJ57" s="11"/>
      <c r="KK57" s="11"/>
      <c r="KL57" s="11"/>
      <c r="KM57" s="11"/>
      <c r="KN57" s="11"/>
      <c r="KO57" s="11"/>
      <c r="KP57" s="11"/>
      <c r="KQ57" s="11"/>
      <c r="KR57" s="11"/>
      <c r="KS57" s="11"/>
      <c r="KT57" s="11"/>
      <c r="KU57" s="11"/>
      <c r="KV57" s="11"/>
      <c r="KW57" s="11"/>
      <c r="KX57" s="11"/>
      <c r="KY57" s="11"/>
      <c r="KZ57" s="11"/>
      <c r="LA57" s="11"/>
      <c r="LB57" s="11"/>
      <c r="LC57" s="11"/>
      <c r="LD57" s="11"/>
      <c r="LE57" s="11"/>
      <c r="LF57" s="11"/>
      <c r="LG57" s="11"/>
      <c r="LH57" s="11"/>
      <c r="LI57" s="11"/>
      <c r="LJ57" s="11"/>
      <c r="LK57" s="11"/>
      <c r="LL57" s="11"/>
      <c r="LM57" s="11"/>
      <c r="LN57" s="11"/>
      <c r="LO57" s="11"/>
      <c r="LP57" s="11"/>
      <c r="LQ57" s="11"/>
      <c r="LR57" s="11"/>
      <c r="LS57" s="11"/>
      <c r="LT57" s="11"/>
      <c r="LU57" s="11"/>
      <c r="LV57" s="11"/>
      <c r="LW57" s="11"/>
      <c r="LX57" s="11"/>
      <c r="LY57" s="11"/>
      <c r="LZ57" s="11"/>
      <c r="MA57" s="11"/>
      <c r="MB57" s="11"/>
      <c r="MC57" s="11"/>
      <c r="MD57" s="11"/>
      <c r="ME57" s="11"/>
      <c r="MF57" s="11"/>
      <c r="MG57" s="11"/>
      <c r="MH57" s="11"/>
      <c r="MI57" s="11"/>
      <c r="MJ57" s="11"/>
      <c r="MK57" s="11"/>
      <c r="ML57" s="11"/>
      <c r="MM57" s="11"/>
      <c r="MN57" s="11"/>
      <c r="MO57" s="11"/>
      <c r="MP57" s="11"/>
      <c r="MQ57" s="11"/>
      <c r="MR57" s="11"/>
      <c r="MS57" s="11"/>
      <c r="MT57" s="11"/>
      <c r="MU57" s="11"/>
      <c r="MV57" s="11"/>
      <c r="MW57" s="11"/>
      <c r="MX57" s="11"/>
      <c r="MY57" s="11"/>
      <c r="MZ57" s="11"/>
      <c r="NA57" s="11"/>
      <c r="NB57" s="11"/>
      <c r="NC57" s="11"/>
      <c r="ND57" s="11"/>
      <c r="NE57" s="11"/>
      <c r="NF57" s="11"/>
      <c r="NG57" s="11"/>
      <c r="NH57" s="11"/>
      <c r="NI57" s="11"/>
      <c r="NJ57" s="11"/>
      <c r="NK57" s="11"/>
      <c r="NL57" s="11"/>
      <c r="NM57" s="11"/>
      <c r="NN57" s="11"/>
      <c r="NO57" s="11"/>
      <c r="NP57" s="11"/>
      <c r="NQ57" s="11"/>
      <c r="NR57" s="11"/>
      <c r="NS57" s="11"/>
      <c r="NT57" s="11"/>
      <c r="NU57" s="11"/>
      <c r="NV57" s="11"/>
      <c r="NW57" s="11"/>
      <c r="NX57" s="11"/>
      <c r="NY57" s="11"/>
      <c r="NZ57" s="11"/>
      <c r="OA57" s="11"/>
      <c r="OB57" s="11"/>
      <c r="OC57" s="11"/>
      <c r="OD57" s="11"/>
      <c r="OE57" s="11"/>
      <c r="OF57" s="11"/>
      <c r="OG57" s="11"/>
      <c r="OH57" s="11"/>
      <c r="OI57" s="11"/>
      <c r="OJ57" s="11"/>
      <c r="OK57" s="11"/>
      <c r="OL57" s="11"/>
      <c r="OM57" s="11"/>
      <c r="ON57" s="11"/>
      <c r="OO57" s="11"/>
      <c r="OP57" s="11"/>
      <c r="OQ57" s="11"/>
      <c r="OR57" s="11"/>
      <c r="OS57" s="11"/>
      <c r="OT57" s="11"/>
      <c r="OU57" s="11"/>
      <c r="OV57" s="11"/>
      <c r="OW57" s="11"/>
      <c r="OX57" s="11"/>
      <c r="OY57" s="11"/>
      <c r="OZ57" s="11"/>
      <c r="PA57" s="11"/>
      <c r="PB57" s="11"/>
      <c r="PC57" s="11"/>
      <c r="PD57" s="11"/>
      <c r="PE57" s="11"/>
      <c r="PF57" s="11"/>
      <c r="PG57" s="11"/>
      <c r="PH57" s="11"/>
      <c r="PI57" s="11"/>
      <c r="PJ57" s="11"/>
      <c r="PK57" s="11"/>
      <c r="PL57" s="11"/>
      <c r="PM57" s="11"/>
      <c r="PN57" s="11"/>
      <c r="PO57" s="11"/>
      <c r="PP57" s="11"/>
      <c r="PQ57" s="11"/>
      <c r="PR57" s="11"/>
      <c r="PS57" s="11"/>
      <c r="PT57" s="11"/>
      <c r="PU57" s="11"/>
      <c r="PV57" s="11"/>
      <c r="PW57" s="11"/>
      <c r="PX57" s="11"/>
      <c r="PY57" s="11"/>
      <c r="PZ57" s="11"/>
      <c r="QA57" s="11"/>
      <c r="QB57" s="11"/>
      <c r="QC57" s="11"/>
      <c r="QD57" s="11"/>
      <c r="QE57" s="11"/>
      <c r="QF57" s="11"/>
      <c r="QG57" s="11"/>
      <c r="QH57" s="11"/>
      <c r="QI57" s="11"/>
      <c r="QJ57" s="11"/>
      <c r="QK57" s="11"/>
      <c r="QL57" s="11"/>
      <c r="QM57" s="11"/>
      <c r="QN57" s="11"/>
      <c r="QO57" s="11"/>
      <c r="QP57" s="11"/>
      <c r="QQ57" s="11"/>
      <c r="QR57" s="11"/>
      <c r="QS57" s="11"/>
      <c r="QT57" s="11"/>
      <c r="QU57" s="11"/>
      <c r="QV57" s="11"/>
      <c r="QW57" s="11"/>
      <c r="QX57" s="11"/>
      <c r="QY57" s="11"/>
      <c r="QZ57" s="11"/>
      <c r="RA57" s="11"/>
      <c r="RB57" s="11"/>
      <c r="RC57" s="11"/>
      <c r="RD57" s="11"/>
      <c r="RE57" s="11"/>
      <c r="RF57" s="11"/>
      <c r="RG57" s="11"/>
      <c r="RH57" s="11"/>
      <c r="RI57" s="11"/>
      <c r="RJ57" s="11"/>
      <c r="RK57" s="11"/>
      <c r="RL57" s="11"/>
      <c r="RM57" s="11"/>
      <c r="RN57" s="11"/>
      <c r="RO57" s="11"/>
      <c r="RP57" s="11"/>
      <c r="RQ57" s="11"/>
      <c r="RR57" s="11"/>
      <c r="RS57" s="11"/>
      <c r="RT57" s="11"/>
      <c r="RU57" s="11"/>
      <c r="RV57" s="11"/>
      <c r="RW57" s="11"/>
      <c r="RX57" s="11"/>
      <c r="RY57" s="11"/>
      <c r="RZ57" s="11"/>
      <c r="SA57" s="11"/>
      <c r="SB57" s="11"/>
      <c r="SC57" s="11"/>
      <c r="SD57" s="11"/>
      <c r="SE57" s="11"/>
      <c r="SF57" s="11"/>
      <c r="SG57" s="11"/>
      <c r="SH57" s="11"/>
      <c r="SI57" s="11"/>
      <c r="SJ57" s="11"/>
      <c r="SK57" s="11"/>
      <c r="SL57" s="11"/>
      <c r="SM57" s="11"/>
      <c r="SN57" s="11"/>
      <c r="SO57" s="11"/>
      <c r="SP57" s="11"/>
      <c r="SQ57" s="11"/>
      <c r="SR57" s="11"/>
      <c r="SS57" s="11"/>
      <c r="ST57" s="11"/>
      <c r="SU57" s="11"/>
      <c r="SV57" s="11"/>
      <c r="SW57" s="11"/>
      <c r="SX57" s="11"/>
      <c r="SY57" s="11"/>
      <c r="SZ57" s="11"/>
      <c r="TA57" s="11"/>
      <c r="TB57" s="11"/>
      <c r="TC57" s="11"/>
      <c r="TD57" s="11"/>
      <c r="TE57" s="11"/>
      <c r="TF57" s="11"/>
      <c r="TG57" s="11"/>
      <c r="TH57" s="11"/>
      <c r="TI57" s="11"/>
      <c r="TJ57" s="11"/>
      <c r="TK57" s="11"/>
      <c r="TL57" s="11"/>
      <c r="TM57" s="11"/>
      <c r="TN57" s="11"/>
      <c r="TO57" s="11"/>
      <c r="TP57" s="11"/>
      <c r="TQ57" s="11"/>
      <c r="TR57" s="11"/>
      <c r="TS57" s="11"/>
      <c r="TT57" s="11"/>
      <c r="TU57" s="11"/>
      <c r="TV57" s="11"/>
      <c r="TW57" s="11"/>
      <c r="TX57" s="11"/>
      <c r="TY57" s="11"/>
      <c r="TZ57" s="11"/>
      <c r="UA57" s="11"/>
      <c r="UB57" s="11"/>
      <c r="UC57" s="11"/>
      <c r="UD57" s="11"/>
      <c r="UE57" s="11"/>
      <c r="UF57" s="11"/>
      <c r="UG57" s="11"/>
      <c r="UH57" s="11"/>
      <c r="UI57" s="11"/>
      <c r="UJ57" s="11"/>
      <c r="UK57" s="11"/>
      <c r="UL57" s="11"/>
      <c r="UM57" s="11"/>
      <c r="UN57" s="11"/>
      <c r="UO57" s="11"/>
      <c r="UP57" s="11"/>
      <c r="UQ57" s="11"/>
      <c r="UR57" s="11"/>
      <c r="US57" s="11"/>
      <c r="UT57" s="11"/>
      <c r="UU57" s="11"/>
      <c r="UV57" s="11"/>
      <c r="UW57" s="11"/>
      <c r="UX57" s="11"/>
      <c r="UY57" s="11"/>
      <c r="UZ57" s="11"/>
      <c r="VA57" s="11"/>
      <c r="VB57" s="11"/>
      <c r="VC57" s="11"/>
      <c r="VD57" s="11"/>
      <c r="VE57" s="11"/>
      <c r="VF57" s="11"/>
      <c r="VG57" s="11"/>
      <c r="VH57" s="11"/>
      <c r="VI57" s="11"/>
      <c r="VJ57" s="11"/>
      <c r="VK57" s="11"/>
      <c r="VL57" s="11"/>
      <c r="VM57" s="11"/>
      <c r="VN57" s="11"/>
      <c r="VO57" s="11"/>
      <c r="VP57" s="11"/>
      <c r="VQ57" s="11"/>
      <c r="VR57" s="11"/>
      <c r="VS57" s="11"/>
      <c r="VT57" s="11"/>
      <c r="VU57" s="11"/>
      <c r="VV57" s="11"/>
      <c r="VW57" s="11"/>
      <c r="VX57" s="11"/>
      <c r="VY57" s="11"/>
      <c r="VZ57" s="11"/>
      <c r="WA57" s="11"/>
      <c r="WB57" s="11"/>
      <c r="WC57" s="11"/>
      <c r="WD57" s="11"/>
      <c r="WE57" s="11"/>
      <c r="WF57" s="11"/>
      <c r="WG57" s="11"/>
      <c r="WH57" s="11"/>
      <c r="WI57" s="11"/>
      <c r="WJ57" s="11"/>
      <c r="WK57" s="11"/>
      <c r="WL57" s="11"/>
      <c r="WM57" s="11"/>
      <c r="WN57" s="11"/>
      <c r="WO57" s="11"/>
      <c r="WP57" s="11"/>
      <c r="WQ57" s="11"/>
      <c r="WR57" s="11"/>
      <c r="WS57" s="11"/>
      <c r="WT57" s="11"/>
      <c r="WU57" s="11"/>
      <c r="WV57" s="11"/>
      <c r="WW57" s="11"/>
      <c r="WX57" s="11"/>
      <c r="WY57" s="11"/>
      <c r="WZ57" s="11"/>
      <c r="XA57" s="11"/>
      <c r="XB57" s="11"/>
      <c r="XC57" s="11"/>
      <c r="XD57" s="11"/>
      <c r="XE57" s="11"/>
      <c r="XF57" s="11"/>
      <c r="XG57" s="11"/>
      <c r="XH57" s="11"/>
      <c r="XI57" s="11"/>
      <c r="XJ57" s="11"/>
      <c r="XK57" s="11"/>
      <c r="XL57" s="11"/>
      <c r="XM57" s="11"/>
      <c r="XN57" s="11"/>
      <c r="XO57" s="11"/>
      <c r="XP57" s="11"/>
      <c r="XQ57" s="11"/>
      <c r="XR57" s="11"/>
      <c r="XS57" s="11"/>
      <c r="XT57" s="11"/>
      <c r="XU57" s="11"/>
      <c r="XV57" s="11"/>
      <c r="XW57" s="11"/>
      <c r="XX57" s="11"/>
      <c r="XY57" s="11"/>
      <c r="XZ57" s="11"/>
      <c r="YA57" s="11"/>
      <c r="YB57" s="11"/>
      <c r="YC57" s="11"/>
      <c r="YD57" s="11"/>
      <c r="YE57" s="11"/>
      <c r="YF57" s="11"/>
      <c r="YG57" s="11"/>
      <c r="YH57" s="11"/>
      <c r="YI57" s="11"/>
      <c r="YJ57" s="11"/>
      <c r="YK57" s="11"/>
      <c r="YL57" s="11"/>
      <c r="YM57" s="11"/>
      <c r="YN57" s="11"/>
      <c r="YO57" s="11"/>
      <c r="YP57" s="11"/>
      <c r="YQ57" s="11"/>
      <c r="YR57" s="11"/>
      <c r="YS57" s="11"/>
      <c r="YT57" s="11"/>
      <c r="YU57" s="11"/>
      <c r="YV57" s="11"/>
      <c r="YW57" s="11"/>
      <c r="YX57" s="11"/>
      <c r="YY57" s="11"/>
      <c r="YZ57" s="11"/>
      <c r="ZA57" s="11"/>
      <c r="ZB57" s="11"/>
      <c r="ZC57" s="11"/>
      <c r="ZD57" s="11"/>
      <c r="ZE57" s="11"/>
      <c r="ZF57" s="11"/>
      <c r="ZG57" s="11"/>
      <c r="ZH57" s="11"/>
      <c r="ZI57" s="11"/>
      <c r="ZJ57" s="11"/>
      <c r="ZK57" s="11"/>
      <c r="ZL57" s="11"/>
      <c r="ZM57" s="11"/>
      <c r="ZN57" s="11"/>
      <c r="ZO57" s="11"/>
      <c r="ZP57" s="11"/>
      <c r="ZQ57" s="11"/>
      <c r="ZR57" s="11"/>
      <c r="ZS57" s="11"/>
      <c r="ZT57" s="11"/>
      <c r="ZU57" s="11"/>
      <c r="ZV57" s="11"/>
      <c r="ZW57" s="11"/>
      <c r="ZX57" s="11"/>
      <c r="ZY57" s="11"/>
      <c r="ZZ57" s="11"/>
      <c r="AAA57" s="11"/>
      <c r="AAB57" s="11"/>
      <c r="AAC57" s="11"/>
      <c r="AAD57" s="11"/>
      <c r="AAE57" s="11"/>
      <c r="AAF57" s="11"/>
      <c r="AAG57" s="11"/>
      <c r="AAH57" s="11"/>
      <c r="AAI57" s="11"/>
      <c r="AAJ57" s="11"/>
      <c r="AAK57" s="11"/>
      <c r="AAL57" s="11"/>
      <c r="AAM57" s="11"/>
      <c r="AAN57" s="11"/>
      <c r="AAO57" s="11"/>
      <c r="AAP57" s="11"/>
      <c r="AAQ57" s="11"/>
      <c r="AAR57" s="11"/>
      <c r="AAS57" s="11"/>
      <c r="AAT57" s="11"/>
      <c r="AAU57" s="11"/>
      <c r="AAV57" s="11"/>
      <c r="AAW57" s="11"/>
      <c r="AAX57" s="11"/>
      <c r="AAY57" s="11"/>
      <c r="AAZ57" s="11"/>
      <c r="ABA57" s="11"/>
      <c r="ABB57" s="11"/>
      <c r="ABC57" s="11"/>
      <c r="ABD57" s="11"/>
      <c r="ABE57" s="11"/>
      <c r="ABF57" s="11"/>
      <c r="ABG57" s="11"/>
      <c r="ABH57" s="11"/>
      <c r="ABI57" s="11"/>
      <c r="ABJ57" s="11"/>
      <c r="ABK57" s="11"/>
      <c r="ABL57" s="11"/>
      <c r="ABM57" s="11"/>
      <c r="ABN57" s="11"/>
      <c r="ABO57" s="11"/>
      <c r="ABP57" s="11"/>
      <c r="ABQ57" s="11"/>
      <c r="ABR57" s="11"/>
      <c r="ABS57" s="11"/>
      <c r="ABT57" s="11"/>
      <c r="ABU57" s="11"/>
      <c r="ABV57" s="11"/>
      <c r="ABW57" s="11"/>
      <c r="ABX57" s="11"/>
      <c r="ABY57" s="11"/>
      <c r="ABZ57" s="11"/>
      <c r="ACA57" s="11"/>
      <c r="ACB57" s="11"/>
      <c r="ACC57" s="11"/>
      <c r="ACD57" s="11"/>
      <c r="ACE57" s="11"/>
      <c r="ACF57" s="11"/>
      <c r="ACG57" s="11"/>
      <c r="ACH57" s="11"/>
      <c r="ACI57" s="11"/>
      <c r="ACJ57" s="11"/>
      <c r="ACK57" s="11"/>
      <c r="ACL57" s="11"/>
      <c r="ACM57" s="11"/>
      <c r="ACN57" s="11"/>
      <c r="ACO57" s="11"/>
      <c r="ACP57" s="11"/>
      <c r="ACQ57" s="11"/>
      <c r="ACR57" s="11"/>
      <c r="ACS57" s="11"/>
      <c r="ACT57" s="11"/>
      <c r="ACU57" s="11"/>
      <c r="ACV57" s="11"/>
      <c r="ACW57" s="11"/>
      <c r="ACX57" s="11"/>
      <c r="ACY57" s="11"/>
      <c r="ACZ57" s="11"/>
      <c r="ADA57" s="11"/>
      <c r="ADB57" s="11"/>
      <c r="ADC57" s="11"/>
      <c r="ADD57" s="11"/>
      <c r="ADE57" s="11"/>
      <c r="ADF57" s="11"/>
      <c r="ADG57" s="11"/>
      <c r="ADH57" s="11"/>
      <c r="ADI57" s="11"/>
      <c r="ADJ57" s="11"/>
      <c r="ADK57" s="11"/>
      <c r="ADL57" s="11"/>
      <c r="ADM57" s="11"/>
      <c r="ADN57" s="11"/>
      <c r="ADO57" s="11"/>
      <c r="ADP57" s="11"/>
      <c r="ADQ57" s="11"/>
      <c r="ADR57" s="11"/>
      <c r="ADS57" s="11"/>
      <c r="ADT57" s="11"/>
      <c r="ADU57" s="11"/>
      <c r="ADV57" s="11"/>
      <c r="ADW57" s="11"/>
      <c r="ADX57" s="11"/>
      <c r="ADY57" s="11"/>
      <c r="ADZ57" s="11"/>
      <c r="AEA57" s="11"/>
      <c r="AEB57" s="11"/>
      <c r="AEC57" s="11"/>
      <c r="AED57" s="11"/>
      <c r="AEE57" s="11"/>
      <c r="AEF57" s="11"/>
      <c r="AEG57" s="11"/>
      <c r="AEH57" s="11"/>
      <c r="AEI57" s="11"/>
      <c r="AEJ57" s="11"/>
      <c r="AEK57" s="11"/>
      <c r="AEL57" s="11"/>
      <c r="AEM57" s="11"/>
      <c r="AEN57" s="11"/>
      <c r="AEO57" s="11"/>
      <c r="AEP57" s="11"/>
      <c r="AEQ57" s="11"/>
      <c r="AER57" s="11"/>
      <c r="AES57" s="11"/>
      <c r="AET57" s="11"/>
      <c r="AEU57" s="11"/>
      <c r="AEV57" s="11"/>
      <c r="AEW57" s="11"/>
      <c r="AEX57" s="11"/>
      <c r="AEY57" s="11"/>
      <c r="AEZ57" s="11"/>
      <c r="AFA57" s="11"/>
      <c r="AFB57" s="11"/>
      <c r="AFC57" s="11"/>
      <c r="AFD57" s="11"/>
      <c r="AFE57" s="11"/>
      <c r="AFF57" s="11"/>
      <c r="AFG57" s="11"/>
      <c r="AFH57" s="11"/>
      <c r="AFI57" s="11"/>
      <c r="AFJ57" s="11"/>
      <c r="AFK57" s="11"/>
      <c r="AFL57" s="11"/>
      <c r="AFM57" s="11"/>
      <c r="AFN57" s="11"/>
      <c r="AFO57" s="11"/>
      <c r="AFP57" s="11"/>
      <c r="AFQ57" s="11"/>
      <c r="AFR57" s="11"/>
      <c r="AFS57" s="11"/>
      <c r="AFT57" s="11"/>
      <c r="AFU57" s="11"/>
      <c r="AFV57" s="11"/>
      <c r="AFW57" s="11"/>
      <c r="AFX57" s="11"/>
      <c r="AFY57" s="11"/>
      <c r="AFZ57" s="11"/>
      <c r="AGA57" s="11"/>
      <c r="AGB57" s="11"/>
      <c r="AGC57" s="11"/>
      <c r="AGD57" s="11"/>
      <c r="AGE57" s="11"/>
      <c r="AGF57" s="11"/>
      <c r="AGG57" s="11"/>
      <c r="AGH57" s="11"/>
      <c r="AGI57" s="11"/>
      <c r="AGJ57" s="11"/>
      <c r="AGK57" s="11"/>
      <c r="AGL57" s="11"/>
      <c r="AGM57" s="11"/>
      <c r="AGN57" s="11"/>
      <c r="AGO57" s="11"/>
      <c r="AGP57" s="11"/>
      <c r="AGQ57" s="11"/>
      <c r="AGR57" s="11"/>
      <c r="AGS57" s="11"/>
      <c r="AGT57" s="11"/>
      <c r="AGU57" s="11"/>
      <c r="AGV57" s="11"/>
      <c r="AGW57" s="11"/>
      <c r="AGX57" s="11"/>
      <c r="AGY57" s="11"/>
      <c r="AGZ57" s="11"/>
      <c r="AHA57" s="11"/>
      <c r="AHB57" s="11"/>
      <c r="AHC57" s="11"/>
      <c r="AHD57" s="11"/>
      <c r="AHE57" s="11"/>
      <c r="AHF57" s="11"/>
      <c r="AHG57" s="11"/>
      <c r="AHH57" s="11"/>
      <c r="AHI57" s="11"/>
      <c r="AHJ57" s="11"/>
      <c r="AHK57" s="11"/>
      <c r="AHL57" s="11"/>
      <c r="AHM57" s="11"/>
      <c r="AHN57" s="11"/>
      <c r="AHO57" s="11"/>
      <c r="AHP57" s="11"/>
      <c r="AHQ57" s="11"/>
      <c r="AHR57" s="11"/>
      <c r="AHS57" s="11"/>
      <c r="AHT57" s="11"/>
      <c r="AHU57" s="11"/>
      <c r="AHV57" s="11"/>
      <c r="AHW57" s="11"/>
      <c r="AHX57" s="11"/>
      <c r="AHY57" s="11"/>
      <c r="AHZ57" s="11"/>
      <c r="AIA57" s="11"/>
      <c r="AIB57" s="11"/>
      <c r="AIC57" s="11"/>
      <c r="AID57" s="11"/>
      <c r="AIE57" s="11"/>
      <c r="AIF57" s="11"/>
      <c r="AIG57" s="11"/>
      <c r="AIH57" s="11"/>
      <c r="AII57" s="11"/>
      <c r="AIJ57" s="11"/>
      <c r="AIK57" s="11"/>
      <c r="AIL57" s="11"/>
      <c r="AIM57" s="11"/>
      <c r="AIN57" s="11"/>
      <c r="AIO57" s="11"/>
      <c r="AIP57" s="11"/>
      <c r="AIQ57" s="11"/>
      <c r="AIR57" s="11"/>
      <c r="AIS57" s="11"/>
      <c r="AIT57" s="11"/>
      <c r="AIU57" s="11"/>
      <c r="AIV57" s="11"/>
      <c r="AIW57" s="11"/>
      <c r="AIX57" s="11"/>
      <c r="AIY57" s="11"/>
      <c r="AIZ57" s="11"/>
      <c r="AJA57" s="11"/>
      <c r="AJB57" s="11"/>
      <c r="AJC57" s="11"/>
      <c r="AJD57" s="11"/>
      <c r="AJE57" s="11"/>
      <c r="AJF57" s="11"/>
      <c r="AJG57" s="11"/>
      <c r="AJH57" s="11"/>
      <c r="AJI57" s="11"/>
      <c r="AJJ57" s="11"/>
      <c r="AJK57" s="11"/>
      <c r="AJL57" s="11"/>
      <c r="AJM57" s="11"/>
      <c r="AJN57" s="11"/>
      <c r="AJO57" s="11"/>
      <c r="AJP57" s="11"/>
      <c r="AJQ57" s="11"/>
      <c r="AJR57" s="11"/>
      <c r="AJS57" s="11"/>
      <c r="AJT57" s="11"/>
      <c r="AJU57" s="11"/>
      <c r="AJV57" s="11"/>
      <c r="AJW57" s="11"/>
      <c r="AJX57" s="11"/>
      <c r="AJY57" s="11"/>
      <c r="AJZ57" s="11"/>
      <c r="AKA57" s="11"/>
      <c r="AKB57" s="11"/>
      <c r="AKC57" s="11"/>
      <c r="AKD57" s="11"/>
      <c r="AKE57" s="11"/>
      <c r="AKF57" s="11"/>
      <c r="AKG57" s="11"/>
      <c r="AKH57" s="11"/>
      <c r="AKI57" s="11"/>
      <c r="AKJ57" s="11"/>
      <c r="AKK57" s="11"/>
      <c r="AKL57" s="11"/>
      <c r="AKM57" s="11"/>
      <c r="AKN57" s="11"/>
      <c r="AKO57" s="11"/>
      <c r="AKP57" s="11"/>
      <c r="AKQ57" s="11"/>
      <c r="AKR57" s="11"/>
      <c r="AKS57" s="11"/>
      <c r="AKT57" s="11"/>
      <c r="AKU57" s="11"/>
      <c r="AKV57" s="11"/>
      <c r="AKW57" s="11"/>
      <c r="AKX57" s="11"/>
      <c r="AKY57" s="11"/>
      <c r="AKZ57" s="11"/>
      <c r="ALA57" s="11"/>
      <c r="ALB57" s="11"/>
      <c r="ALC57" s="11"/>
      <c r="ALD57" s="11"/>
      <c r="ALE57" s="11"/>
      <c r="ALF57" s="11"/>
      <c r="ALG57" s="11"/>
      <c r="ALH57" s="11"/>
      <c r="ALI57" s="11"/>
      <c r="ALJ57" s="11"/>
      <c r="ALK57" s="11"/>
      <c r="ALL57" s="11"/>
      <c r="ALM57" s="11"/>
      <c r="ALN57" s="11"/>
      <c r="ALO57" s="11"/>
      <c r="ALP57" s="11"/>
      <c r="ALQ57" s="11"/>
      <c r="ALR57" s="11"/>
      <c r="ALS57" s="11"/>
      <c r="ALT57" s="11"/>
      <c r="ALU57" s="11"/>
      <c r="ALV57" s="11"/>
      <c r="ALW57" s="11"/>
      <c r="ALX57" s="11"/>
      <c r="ALY57" s="11"/>
      <c r="ALZ57" s="11"/>
      <c r="AMA57" s="11"/>
      <c r="AMB57" s="11"/>
      <c r="AMC57" s="11"/>
      <c r="AMD57" s="11"/>
      <c r="AME57" s="11"/>
      <c r="AMF57" s="11"/>
      <c r="AMG57" s="11"/>
      <c r="AMH57" s="11"/>
      <c r="AMI57" s="11"/>
      <c r="AMJ57" s="11"/>
    </row>
    <row r="58" spans="1:1024" s="12" customFormat="1" ht="30" customHeight="1">
      <c r="A58" s="20" t="s">
        <v>157</v>
      </c>
      <c r="B58" s="28" t="s">
        <v>707</v>
      </c>
      <c r="C58" s="52">
        <v>3</v>
      </c>
      <c r="D58" s="55"/>
      <c r="E58" s="56">
        <f t="shared" si="0"/>
        <v>0</v>
      </c>
      <c r="F58" s="10"/>
      <c r="G58" s="10"/>
      <c r="H58" s="11"/>
      <c r="I58" s="11"/>
      <c r="J58" s="11"/>
      <c r="K58" s="11"/>
      <c r="L58" s="11"/>
      <c r="M58" s="11"/>
      <c r="N58" s="11"/>
      <c r="O58" s="11"/>
      <c r="P58" s="11"/>
      <c r="Q58" s="11"/>
      <c r="R58" s="11"/>
      <c r="S58" s="11"/>
      <c r="T58" s="11"/>
      <c r="U58" s="11"/>
      <c r="V58" s="11"/>
      <c r="W58" s="11"/>
      <c r="X58" s="11"/>
      <c r="Y58" s="11"/>
      <c r="Z58" s="11"/>
      <c r="AA58" s="11"/>
      <c r="AB58" s="11"/>
      <c r="AC58" s="11"/>
      <c r="AD58" s="11"/>
      <c r="AE58" s="11"/>
      <c r="AF58" s="11"/>
      <c r="AG58" s="11"/>
      <c r="AH58" s="11"/>
      <c r="AI58" s="11"/>
      <c r="AJ58" s="11"/>
      <c r="AK58" s="11"/>
      <c r="AL58" s="11"/>
      <c r="AM58" s="11"/>
      <c r="AN58" s="11"/>
      <c r="AO58" s="11"/>
      <c r="AP58" s="11"/>
      <c r="AQ58" s="11"/>
      <c r="AR58" s="11"/>
      <c r="AS58" s="11"/>
      <c r="AT58" s="11"/>
      <c r="AU58" s="11"/>
      <c r="AV58" s="11"/>
      <c r="AW58" s="11"/>
      <c r="AX58" s="11"/>
      <c r="AY58" s="11"/>
      <c r="AZ58" s="11"/>
      <c r="BA58" s="11"/>
      <c r="BB58" s="11"/>
      <c r="BC58" s="11"/>
      <c r="BD58" s="11"/>
      <c r="BE58" s="11"/>
      <c r="BF58" s="11"/>
      <c r="BG58" s="11"/>
      <c r="BH58" s="11"/>
      <c r="BI58" s="11"/>
      <c r="BJ58" s="11"/>
      <c r="BK58" s="11"/>
      <c r="BL58" s="11"/>
      <c r="BM58" s="11"/>
      <c r="BN58" s="11"/>
      <c r="BO58" s="11"/>
      <c r="BP58" s="11"/>
      <c r="BQ58" s="11"/>
      <c r="BR58" s="11"/>
      <c r="BS58" s="11"/>
      <c r="BT58" s="11"/>
      <c r="BU58" s="11"/>
      <c r="BV58" s="11"/>
      <c r="BW58" s="11"/>
      <c r="BX58" s="11"/>
      <c r="BY58" s="11"/>
      <c r="BZ58" s="11"/>
      <c r="CA58" s="11"/>
      <c r="CB58" s="11"/>
      <c r="CC58" s="11"/>
      <c r="CD58" s="11"/>
      <c r="CE58" s="11"/>
      <c r="CF58" s="11"/>
      <c r="CG58" s="11"/>
      <c r="CH58" s="11"/>
      <c r="CI58" s="11"/>
      <c r="CJ58" s="11"/>
      <c r="CK58" s="11"/>
      <c r="CL58" s="11"/>
      <c r="CM58" s="11"/>
      <c r="CN58" s="11"/>
      <c r="CO58" s="11"/>
      <c r="CP58" s="11"/>
      <c r="CQ58" s="11"/>
      <c r="CR58" s="11"/>
      <c r="CS58" s="11"/>
      <c r="CT58" s="11"/>
      <c r="CU58" s="11"/>
      <c r="CV58" s="11"/>
      <c r="CW58" s="11"/>
      <c r="CX58" s="11"/>
      <c r="CY58" s="11"/>
      <c r="CZ58" s="11"/>
      <c r="DA58" s="11"/>
      <c r="DB58" s="11"/>
      <c r="DC58" s="11"/>
      <c r="DD58" s="11"/>
      <c r="DE58" s="11"/>
      <c r="DF58" s="11"/>
      <c r="DG58" s="11"/>
      <c r="DH58" s="11"/>
      <c r="DI58" s="11"/>
      <c r="DJ58" s="11"/>
      <c r="DK58" s="11"/>
      <c r="DL58" s="11"/>
      <c r="DM58" s="11"/>
      <c r="DN58" s="11"/>
      <c r="DO58" s="11"/>
      <c r="DP58" s="11"/>
      <c r="DQ58" s="11"/>
      <c r="DR58" s="11"/>
      <c r="DS58" s="11"/>
      <c r="DT58" s="11"/>
      <c r="DU58" s="11"/>
      <c r="DV58" s="11"/>
      <c r="DW58" s="11"/>
      <c r="DX58" s="11"/>
      <c r="DY58" s="11"/>
      <c r="DZ58" s="11"/>
      <c r="EA58" s="11"/>
      <c r="EB58" s="11"/>
      <c r="EC58" s="11"/>
      <c r="ED58" s="11"/>
      <c r="EE58" s="11"/>
      <c r="EF58" s="11"/>
      <c r="EG58" s="11"/>
      <c r="EH58" s="11"/>
      <c r="EI58" s="11"/>
      <c r="EJ58" s="11"/>
      <c r="EK58" s="11"/>
      <c r="EL58" s="11"/>
      <c r="EM58" s="11"/>
      <c r="EN58" s="11"/>
      <c r="EO58" s="11"/>
      <c r="EP58" s="11"/>
      <c r="EQ58" s="11"/>
      <c r="ER58" s="11"/>
      <c r="ES58" s="11"/>
      <c r="ET58" s="11"/>
      <c r="EU58" s="11"/>
      <c r="EV58" s="11"/>
      <c r="EW58" s="11"/>
      <c r="EX58" s="11"/>
      <c r="EY58" s="11"/>
      <c r="EZ58" s="11"/>
      <c r="FA58" s="11"/>
      <c r="FB58" s="11"/>
      <c r="FC58" s="11"/>
      <c r="FD58" s="11"/>
      <c r="FE58" s="11"/>
      <c r="FF58" s="11"/>
      <c r="FG58" s="11"/>
      <c r="FH58" s="11"/>
      <c r="FI58" s="11"/>
      <c r="FJ58" s="11"/>
      <c r="FK58" s="11"/>
      <c r="FL58" s="11"/>
      <c r="FM58" s="11"/>
      <c r="FN58" s="11"/>
      <c r="FO58" s="11"/>
      <c r="FP58" s="11"/>
      <c r="FQ58" s="11"/>
      <c r="FR58" s="11"/>
      <c r="FS58" s="11"/>
      <c r="FT58" s="11"/>
      <c r="FU58" s="11"/>
      <c r="FV58" s="11"/>
      <c r="FW58" s="11"/>
      <c r="FX58" s="11"/>
      <c r="FY58" s="11"/>
      <c r="FZ58" s="11"/>
      <c r="GA58" s="11"/>
      <c r="GB58" s="11"/>
      <c r="GC58" s="11"/>
      <c r="GD58" s="11"/>
      <c r="GE58" s="11"/>
      <c r="GF58" s="11"/>
      <c r="GG58" s="11"/>
      <c r="GH58" s="11"/>
      <c r="GI58" s="11"/>
      <c r="GJ58" s="11"/>
      <c r="GK58" s="11"/>
      <c r="GL58" s="11"/>
      <c r="GM58" s="11"/>
      <c r="GN58" s="11"/>
      <c r="GO58" s="11"/>
      <c r="GP58" s="11"/>
      <c r="GQ58" s="11"/>
      <c r="GR58" s="11"/>
      <c r="GS58" s="11"/>
      <c r="GT58" s="11"/>
      <c r="GU58" s="11"/>
      <c r="GV58" s="11"/>
      <c r="GW58" s="11"/>
      <c r="GX58" s="11"/>
      <c r="GY58" s="11"/>
      <c r="GZ58" s="11"/>
      <c r="HA58" s="11"/>
      <c r="HB58" s="11"/>
      <c r="HC58" s="11"/>
      <c r="HD58" s="11"/>
      <c r="HE58" s="11"/>
      <c r="HF58" s="11"/>
      <c r="HG58" s="11"/>
      <c r="HH58" s="11"/>
      <c r="HI58" s="11"/>
      <c r="HJ58" s="11"/>
      <c r="HK58" s="11"/>
      <c r="HL58" s="11"/>
      <c r="HM58" s="11"/>
      <c r="HN58" s="11"/>
      <c r="HO58" s="11"/>
      <c r="HP58" s="11"/>
      <c r="HQ58" s="11"/>
      <c r="HR58" s="11"/>
      <c r="HS58" s="11"/>
      <c r="HT58" s="11"/>
      <c r="HU58" s="11"/>
      <c r="HV58" s="11"/>
      <c r="HW58" s="11"/>
      <c r="HX58" s="11"/>
      <c r="HY58" s="11"/>
      <c r="HZ58" s="11"/>
      <c r="IA58" s="11"/>
      <c r="IB58" s="11"/>
      <c r="IC58" s="11"/>
      <c r="ID58" s="11"/>
      <c r="IE58" s="11"/>
      <c r="IF58" s="11"/>
      <c r="IG58" s="11"/>
      <c r="IH58" s="11"/>
      <c r="II58" s="11"/>
      <c r="IJ58" s="11"/>
      <c r="IK58" s="11"/>
      <c r="IL58" s="11"/>
      <c r="IM58" s="11"/>
      <c r="IN58" s="11"/>
      <c r="IO58" s="11"/>
      <c r="IP58" s="11"/>
      <c r="IQ58" s="11"/>
      <c r="IR58" s="11"/>
      <c r="IS58" s="11"/>
      <c r="IT58" s="11"/>
      <c r="IU58" s="11"/>
      <c r="IV58" s="11"/>
      <c r="IW58" s="11"/>
      <c r="IX58" s="11"/>
      <c r="IY58" s="11"/>
      <c r="IZ58" s="11"/>
      <c r="JA58" s="11"/>
      <c r="JB58" s="11"/>
      <c r="JC58" s="11"/>
      <c r="JD58" s="11"/>
      <c r="JE58" s="11"/>
      <c r="JF58" s="11"/>
      <c r="JG58" s="11"/>
      <c r="JH58" s="11"/>
      <c r="JI58" s="11"/>
      <c r="JJ58" s="11"/>
      <c r="JK58" s="11"/>
      <c r="JL58" s="11"/>
      <c r="JM58" s="11"/>
      <c r="JN58" s="11"/>
      <c r="JO58" s="11"/>
      <c r="JP58" s="11"/>
      <c r="JQ58" s="11"/>
      <c r="JR58" s="11"/>
      <c r="JS58" s="11"/>
      <c r="JT58" s="11"/>
      <c r="JU58" s="11"/>
      <c r="JV58" s="11"/>
      <c r="JW58" s="11"/>
      <c r="JX58" s="11"/>
      <c r="JY58" s="11"/>
      <c r="JZ58" s="11"/>
      <c r="KA58" s="11"/>
      <c r="KB58" s="11"/>
      <c r="KC58" s="11"/>
      <c r="KD58" s="11"/>
      <c r="KE58" s="11"/>
      <c r="KF58" s="11"/>
      <c r="KG58" s="11"/>
      <c r="KH58" s="11"/>
      <c r="KI58" s="11"/>
      <c r="KJ58" s="11"/>
      <c r="KK58" s="11"/>
      <c r="KL58" s="11"/>
      <c r="KM58" s="11"/>
      <c r="KN58" s="11"/>
      <c r="KO58" s="11"/>
      <c r="KP58" s="11"/>
      <c r="KQ58" s="11"/>
      <c r="KR58" s="11"/>
      <c r="KS58" s="11"/>
      <c r="KT58" s="11"/>
      <c r="KU58" s="11"/>
      <c r="KV58" s="11"/>
      <c r="KW58" s="11"/>
      <c r="KX58" s="11"/>
      <c r="KY58" s="11"/>
      <c r="KZ58" s="11"/>
      <c r="LA58" s="11"/>
      <c r="LB58" s="11"/>
      <c r="LC58" s="11"/>
      <c r="LD58" s="11"/>
      <c r="LE58" s="11"/>
      <c r="LF58" s="11"/>
      <c r="LG58" s="11"/>
      <c r="LH58" s="11"/>
      <c r="LI58" s="11"/>
      <c r="LJ58" s="11"/>
      <c r="LK58" s="11"/>
      <c r="LL58" s="11"/>
      <c r="LM58" s="11"/>
      <c r="LN58" s="11"/>
      <c r="LO58" s="11"/>
      <c r="LP58" s="11"/>
      <c r="LQ58" s="11"/>
      <c r="LR58" s="11"/>
      <c r="LS58" s="11"/>
      <c r="LT58" s="11"/>
      <c r="LU58" s="11"/>
      <c r="LV58" s="11"/>
      <c r="LW58" s="11"/>
      <c r="LX58" s="11"/>
      <c r="LY58" s="11"/>
      <c r="LZ58" s="11"/>
      <c r="MA58" s="11"/>
      <c r="MB58" s="11"/>
      <c r="MC58" s="11"/>
      <c r="MD58" s="11"/>
      <c r="ME58" s="11"/>
      <c r="MF58" s="11"/>
      <c r="MG58" s="11"/>
      <c r="MH58" s="11"/>
      <c r="MI58" s="11"/>
      <c r="MJ58" s="11"/>
      <c r="MK58" s="11"/>
      <c r="ML58" s="11"/>
      <c r="MM58" s="11"/>
      <c r="MN58" s="11"/>
      <c r="MO58" s="11"/>
      <c r="MP58" s="11"/>
      <c r="MQ58" s="11"/>
      <c r="MR58" s="11"/>
      <c r="MS58" s="11"/>
      <c r="MT58" s="11"/>
      <c r="MU58" s="11"/>
      <c r="MV58" s="11"/>
      <c r="MW58" s="11"/>
      <c r="MX58" s="11"/>
      <c r="MY58" s="11"/>
      <c r="MZ58" s="11"/>
      <c r="NA58" s="11"/>
      <c r="NB58" s="11"/>
      <c r="NC58" s="11"/>
      <c r="ND58" s="11"/>
      <c r="NE58" s="11"/>
      <c r="NF58" s="11"/>
      <c r="NG58" s="11"/>
      <c r="NH58" s="11"/>
      <c r="NI58" s="11"/>
      <c r="NJ58" s="11"/>
      <c r="NK58" s="11"/>
      <c r="NL58" s="11"/>
      <c r="NM58" s="11"/>
      <c r="NN58" s="11"/>
      <c r="NO58" s="11"/>
      <c r="NP58" s="11"/>
      <c r="NQ58" s="11"/>
      <c r="NR58" s="11"/>
      <c r="NS58" s="11"/>
      <c r="NT58" s="11"/>
      <c r="NU58" s="11"/>
      <c r="NV58" s="11"/>
      <c r="NW58" s="11"/>
      <c r="NX58" s="11"/>
      <c r="NY58" s="11"/>
      <c r="NZ58" s="11"/>
      <c r="OA58" s="11"/>
      <c r="OB58" s="11"/>
      <c r="OC58" s="11"/>
      <c r="OD58" s="11"/>
      <c r="OE58" s="11"/>
      <c r="OF58" s="11"/>
      <c r="OG58" s="11"/>
      <c r="OH58" s="11"/>
      <c r="OI58" s="11"/>
      <c r="OJ58" s="11"/>
      <c r="OK58" s="11"/>
      <c r="OL58" s="11"/>
      <c r="OM58" s="11"/>
      <c r="ON58" s="11"/>
      <c r="OO58" s="11"/>
      <c r="OP58" s="11"/>
      <c r="OQ58" s="11"/>
      <c r="OR58" s="11"/>
      <c r="OS58" s="11"/>
      <c r="OT58" s="11"/>
      <c r="OU58" s="11"/>
      <c r="OV58" s="11"/>
      <c r="OW58" s="11"/>
      <c r="OX58" s="11"/>
      <c r="OY58" s="11"/>
      <c r="OZ58" s="11"/>
      <c r="PA58" s="11"/>
      <c r="PB58" s="11"/>
      <c r="PC58" s="11"/>
      <c r="PD58" s="11"/>
      <c r="PE58" s="11"/>
      <c r="PF58" s="11"/>
      <c r="PG58" s="11"/>
      <c r="PH58" s="11"/>
      <c r="PI58" s="11"/>
      <c r="PJ58" s="11"/>
      <c r="PK58" s="11"/>
      <c r="PL58" s="11"/>
      <c r="PM58" s="11"/>
      <c r="PN58" s="11"/>
      <c r="PO58" s="11"/>
      <c r="PP58" s="11"/>
      <c r="PQ58" s="11"/>
      <c r="PR58" s="11"/>
      <c r="PS58" s="11"/>
      <c r="PT58" s="11"/>
      <c r="PU58" s="11"/>
      <c r="PV58" s="11"/>
      <c r="PW58" s="11"/>
      <c r="PX58" s="11"/>
      <c r="PY58" s="11"/>
      <c r="PZ58" s="11"/>
      <c r="QA58" s="11"/>
      <c r="QB58" s="11"/>
      <c r="QC58" s="11"/>
      <c r="QD58" s="11"/>
      <c r="QE58" s="11"/>
      <c r="QF58" s="11"/>
      <c r="QG58" s="11"/>
      <c r="QH58" s="11"/>
      <c r="QI58" s="11"/>
      <c r="QJ58" s="11"/>
      <c r="QK58" s="11"/>
      <c r="QL58" s="11"/>
      <c r="QM58" s="11"/>
      <c r="QN58" s="11"/>
      <c r="QO58" s="11"/>
      <c r="QP58" s="11"/>
      <c r="QQ58" s="11"/>
      <c r="QR58" s="11"/>
      <c r="QS58" s="11"/>
      <c r="QT58" s="11"/>
      <c r="QU58" s="11"/>
      <c r="QV58" s="11"/>
      <c r="QW58" s="11"/>
      <c r="QX58" s="11"/>
      <c r="QY58" s="11"/>
      <c r="QZ58" s="11"/>
      <c r="RA58" s="11"/>
      <c r="RB58" s="11"/>
      <c r="RC58" s="11"/>
      <c r="RD58" s="11"/>
      <c r="RE58" s="11"/>
      <c r="RF58" s="11"/>
      <c r="RG58" s="11"/>
      <c r="RH58" s="11"/>
      <c r="RI58" s="11"/>
      <c r="RJ58" s="11"/>
      <c r="RK58" s="11"/>
      <c r="RL58" s="11"/>
      <c r="RM58" s="11"/>
      <c r="RN58" s="11"/>
      <c r="RO58" s="11"/>
      <c r="RP58" s="11"/>
      <c r="RQ58" s="11"/>
      <c r="RR58" s="11"/>
      <c r="RS58" s="11"/>
      <c r="RT58" s="11"/>
      <c r="RU58" s="11"/>
      <c r="RV58" s="11"/>
      <c r="RW58" s="11"/>
      <c r="RX58" s="11"/>
      <c r="RY58" s="11"/>
      <c r="RZ58" s="11"/>
      <c r="SA58" s="11"/>
      <c r="SB58" s="11"/>
      <c r="SC58" s="11"/>
      <c r="SD58" s="11"/>
      <c r="SE58" s="11"/>
      <c r="SF58" s="11"/>
      <c r="SG58" s="11"/>
      <c r="SH58" s="11"/>
      <c r="SI58" s="11"/>
      <c r="SJ58" s="11"/>
      <c r="SK58" s="11"/>
      <c r="SL58" s="11"/>
      <c r="SM58" s="11"/>
      <c r="SN58" s="11"/>
      <c r="SO58" s="11"/>
      <c r="SP58" s="11"/>
      <c r="SQ58" s="11"/>
      <c r="SR58" s="11"/>
      <c r="SS58" s="11"/>
      <c r="ST58" s="11"/>
      <c r="SU58" s="11"/>
      <c r="SV58" s="11"/>
      <c r="SW58" s="11"/>
      <c r="SX58" s="11"/>
      <c r="SY58" s="11"/>
      <c r="SZ58" s="11"/>
      <c r="TA58" s="11"/>
      <c r="TB58" s="11"/>
      <c r="TC58" s="11"/>
      <c r="TD58" s="11"/>
      <c r="TE58" s="11"/>
      <c r="TF58" s="11"/>
      <c r="TG58" s="11"/>
      <c r="TH58" s="11"/>
      <c r="TI58" s="11"/>
      <c r="TJ58" s="11"/>
      <c r="TK58" s="11"/>
      <c r="TL58" s="11"/>
      <c r="TM58" s="11"/>
      <c r="TN58" s="11"/>
      <c r="TO58" s="11"/>
      <c r="TP58" s="11"/>
      <c r="TQ58" s="11"/>
      <c r="TR58" s="11"/>
      <c r="TS58" s="11"/>
      <c r="TT58" s="11"/>
      <c r="TU58" s="11"/>
      <c r="TV58" s="11"/>
      <c r="TW58" s="11"/>
      <c r="TX58" s="11"/>
      <c r="TY58" s="11"/>
      <c r="TZ58" s="11"/>
      <c r="UA58" s="11"/>
      <c r="UB58" s="11"/>
      <c r="UC58" s="11"/>
      <c r="UD58" s="11"/>
      <c r="UE58" s="11"/>
      <c r="UF58" s="11"/>
      <c r="UG58" s="11"/>
      <c r="UH58" s="11"/>
      <c r="UI58" s="11"/>
      <c r="UJ58" s="11"/>
      <c r="UK58" s="11"/>
      <c r="UL58" s="11"/>
      <c r="UM58" s="11"/>
      <c r="UN58" s="11"/>
      <c r="UO58" s="11"/>
      <c r="UP58" s="11"/>
      <c r="UQ58" s="11"/>
      <c r="UR58" s="11"/>
      <c r="US58" s="11"/>
      <c r="UT58" s="11"/>
      <c r="UU58" s="11"/>
      <c r="UV58" s="11"/>
      <c r="UW58" s="11"/>
      <c r="UX58" s="11"/>
      <c r="UY58" s="11"/>
      <c r="UZ58" s="11"/>
      <c r="VA58" s="11"/>
      <c r="VB58" s="11"/>
      <c r="VC58" s="11"/>
      <c r="VD58" s="11"/>
      <c r="VE58" s="11"/>
      <c r="VF58" s="11"/>
      <c r="VG58" s="11"/>
      <c r="VH58" s="11"/>
      <c r="VI58" s="11"/>
      <c r="VJ58" s="11"/>
      <c r="VK58" s="11"/>
      <c r="VL58" s="11"/>
      <c r="VM58" s="11"/>
      <c r="VN58" s="11"/>
      <c r="VO58" s="11"/>
      <c r="VP58" s="11"/>
      <c r="VQ58" s="11"/>
      <c r="VR58" s="11"/>
      <c r="VS58" s="11"/>
      <c r="VT58" s="11"/>
      <c r="VU58" s="11"/>
      <c r="VV58" s="11"/>
      <c r="VW58" s="11"/>
      <c r="VX58" s="11"/>
      <c r="VY58" s="11"/>
      <c r="VZ58" s="11"/>
      <c r="WA58" s="11"/>
      <c r="WB58" s="11"/>
      <c r="WC58" s="11"/>
      <c r="WD58" s="11"/>
      <c r="WE58" s="11"/>
      <c r="WF58" s="11"/>
      <c r="WG58" s="11"/>
      <c r="WH58" s="11"/>
      <c r="WI58" s="11"/>
      <c r="WJ58" s="11"/>
      <c r="WK58" s="11"/>
      <c r="WL58" s="11"/>
      <c r="WM58" s="11"/>
      <c r="WN58" s="11"/>
      <c r="WO58" s="11"/>
      <c r="WP58" s="11"/>
      <c r="WQ58" s="11"/>
      <c r="WR58" s="11"/>
      <c r="WS58" s="11"/>
      <c r="WT58" s="11"/>
      <c r="WU58" s="11"/>
      <c r="WV58" s="11"/>
      <c r="WW58" s="11"/>
      <c r="WX58" s="11"/>
      <c r="WY58" s="11"/>
      <c r="WZ58" s="11"/>
      <c r="XA58" s="11"/>
      <c r="XB58" s="11"/>
      <c r="XC58" s="11"/>
      <c r="XD58" s="11"/>
      <c r="XE58" s="11"/>
      <c r="XF58" s="11"/>
      <c r="XG58" s="11"/>
      <c r="XH58" s="11"/>
      <c r="XI58" s="11"/>
      <c r="XJ58" s="11"/>
      <c r="XK58" s="11"/>
      <c r="XL58" s="11"/>
      <c r="XM58" s="11"/>
      <c r="XN58" s="11"/>
      <c r="XO58" s="11"/>
      <c r="XP58" s="11"/>
      <c r="XQ58" s="11"/>
      <c r="XR58" s="11"/>
      <c r="XS58" s="11"/>
      <c r="XT58" s="11"/>
      <c r="XU58" s="11"/>
      <c r="XV58" s="11"/>
      <c r="XW58" s="11"/>
      <c r="XX58" s="11"/>
      <c r="XY58" s="11"/>
      <c r="XZ58" s="11"/>
      <c r="YA58" s="11"/>
      <c r="YB58" s="11"/>
      <c r="YC58" s="11"/>
      <c r="YD58" s="11"/>
      <c r="YE58" s="11"/>
      <c r="YF58" s="11"/>
      <c r="YG58" s="11"/>
      <c r="YH58" s="11"/>
      <c r="YI58" s="11"/>
      <c r="YJ58" s="11"/>
      <c r="YK58" s="11"/>
      <c r="YL58" s="11"/>
      <c r="YM58" s="11"/>
      <c r="YN58" s="11"/>
      <c r="YO58" s="11"/>
      <c r="YP58" s="11"/>
      <c r="YQ58" s="11"/>
      <c r="YR58" s="11"/>
      <c r="YS58" s="11"/>
      <c r="YT58" s="11"/>
      <c r="YU58" s="11"/>
      <c r="YV58" s="11"/>
      <c r="YW58" s="11"/>
      <c r="YX58" s="11"/>
      <c r="YY58" s="11"/>
      <c r="YZ58" s="11"/>
      <c r="ZA58" s="11"/>
      <c r="ZB58" s="11"/>
      <c r="ZC58" s="11"/>
      <c r="ZD58" s="11"/>
      <c r="ZE58" s="11"/>
      <c r="ZF58" s="11"/>
      <c r="ZG58" s="11"/>
      <c r="ZH58" s="11"/>
      <c r="ZI58" s="11"/>
      <c r="ZJ58" s="11"/>
      <c r="ZK58" s="11"/>
      <c r="ZL58" s="11"/>
      <c r="ZM58" s="11"/>
      <c r="ZN58" s="11"/>
      <c r="ZO58" s="11"/>
      <c r="ZP58" s="11"/>
      <c r="ZQ58" s="11"/>
      <c r="ZR58" s="11"/>
      <c r="ZS58" s="11"/>
      <c r="ZT58" s="11"/>
      <c r="ZU58" s="11"/>
      <c r="ZV58" s="11"/>
      <c r="ZW58" s="11"/>
      <c r="ZX58" s="11"/>
      <c r="ZY58" s="11"/>
      <c r="ZZ58" s="11"/>
      <c r="AAA58" s="11"/>
      <c r="AAB58" s="11"/>
      <c r="AAC58" s="11"/>
      <c r="AAD58" s="11"/>
      <c r="AAE58" s="11"/>
      <c r="AAF58" s="11"/>
      <c r="AAG58" s="11"/>
      <c r="AAH58" s="11"/>
      <c r="AAI58" s="11"/>
      <c r="AAJ58" s="11"/>
      <c r="AAK58" s="11"/>
      <c r="AAL58" s="11"/>
      <c r="AAM58" s="11"/>
      <c r="AAN58" s="11"/>
      <c r="AAO58" s="11"/>
      <c r="AAP58" s="11"/>
      <c r="AAQ58" s="11"/>
      <c r="AAR58" s="11"/>
      <c r="AAS58" s="11"/>
      <c r="AAT58" s="11"/>
      <c r="AAU58" s="11"/>
      <c r="AAV58" s="11"/>
      <c r="AAW58" s="11"/>
      <c r="AAX58" s="11"/>
      <c r="AAY58" s="11"/>
      <c r="AAZ58" s="11"/>
      <c r="ABA58" s="11"/>
      <c r="ABB58" s="11"/>
      <c r="ABC58" s="11"/>
      <c r="ABD58" s="11"/>
      <c r="ABE58" s="11"/>
      <c r="ABF58" s="11"/>
      <c r="ABG58" s="11"/>
      <c r="ABH58" s="11"/>
      <c r="ABI58" s="11"/>
      <c r="ABJ58" s="11"/>
      <c r="ABK58" s="11"/>
      <c r="ABL58" s="11"/>
      <c r="ABM58" s="11"/>
      <c r="ABN58" s="11"/>
      <c r="ABO58" s="11"/>
      <c r="ABP58" s="11"/>
      <c r="ABQ58" s="11"/>
      <c r="ABR58" s="11"/>
      <c r="ABS58" s="11"/>
      <c r="ABT58" s="11"/>
      <c r="ABU58" s="11"/>
      <c r="ABV58" s="11"/>
      <c r="ABW58" s="11"/>
      <c r="ABX58" s="11"/>
      <c r="ABY58" s="11"/>
      <c r="ABZ58" s="11"/>
      <c r="ACA58" s="11"/>
      <c r="ACB58" s="11"/>
      <c r="ACC58" s="11"/>
      <c r="ACD58" s="11"/>
      <c r="ACE58" s="11"/>
      <c r="ACF58" s="11"/>
      <c r="ACG58" s="11"/>
      <c r="ACH58" s="11"/>
      <c r="ACI58" s="11"/>
      <c r="ACJ58" s="11"/>
      <c r="ACK58" s="11"/>
      <c r="ACL58" s="11"/>
      <c r="ACM58" s="11"/>
      <c r="ACN58" s="11"/>
      <c r="ACO58" s="11"/>
      <c r="ACP58" s="11"/>
      <c r="ACQ58" s="11"/>
      <c r="ACR58" s="11"/>
      <c r="ACS58" s="11"/>
      <c r="ACT58" s="11"/>
      <c r="ACU58" s="11"/>
      <c r="ACV58" s="11"/>
      <c r="ACW58" s="11"/>
      <c r="ACX58" s="11"/>
      <c r="ACY58" s="11"/>
      <c r="ACZ58" s="11"/>
      <c r="ADA58" s="11"/>
      <c r="ADB58" s="11"/>
      <c r="ADC58" s="11"/>
      <c r="ADD58" s="11"/>
      <c r="ADE58" s="11"/>
      <c r="ADF58" s="11"/>
      <c r="ADG58" s="11"/>
      <c r="ADH58" s="11"/>
      <c r="ADI58" s="11"/>
      <c r="ADJ58" s="11"/>
      <c r="ADK58" s="11"/>
      <c r="ADL58" s="11"/>
      <c r="ADM58" s="11"/>
      <c r="ADN58" s="11"/>
      <c r="ADO58" s="11"/>
      <c r="ADP58" s="11"/>
      <c r="ADQ58" s="11"/>
      <c r="ADR58" s="11"/>
      <c r="ADS58" s="11"/>
      <c r="ADT58" s="11"/>
      <c r="ADU58" s="11"/>
      <c r="ADV58" s="11"/>
      <c r="ADW58" s="11"/>
      <c r="ADX58" s="11"/>
      <c r="ADY58" s="11"/>
      <c r="ADZ58" s="11"/>
      <c r="AEA58" s="11"/>
      <c r="AEB58" s="11"/>
      <c r="AEC58" s="11"/>
      <c r="AED58" s="11"/>
      <c r="AEE58" s="11"/>
      <c r="AEF58" s="11"/>
      <c r="AEG58" s="11"/>
      <c r="AEH58" s="11"/>
      <c r="AEI58" s="11"/>
      <c r="AEJ58" s="11"/>
      <c r="AEK58" s="11"/>
      <c r="AEL58" s="11"/>
      <c r="AEM58" s="11"/>
      <c r="AEN58" s="11"/>
      <c r="AEO58" s="11"/>
      <c r="AEP58" s="11"/>
      <c r="AEQ58" s="11"/>
      <c r="AER58" s="11"/>
      <c r="AES58" s="11"/>
      <c r="AET58" s="11"/>
      <c r="AEU58" s="11"/>
      <c r="AEV58" s="11"/>
      <c r="AEW58" s="11"/>
      <c r="AEX58" s="11"/>
      <c r="AEY58" s="11"/>
      <c r="AEZ58" s="11"/>
      <c r="AFA58" s="11"/>
      <c r="AFB58" s="11"/>
      <c r="AFC58" s="11"/>
      <c r="AFD58" s="11"/>
      <c r="AFE58" s="11"/>
      <c r="AFF58" s="11"/>
      <c r="AFG58" s="11"/>
      <c r="AFH58" s="11"/>
      <c r="AFI58" s="11"/>
      <c r="AFJ58" s="11"/>
      <c r="AFK58" s="11"/>
      <c r="AFL58" s="11"/>
      <c r="AFM58" s="11"/>
      <c r="AFN58" s="11"/>
      <c r="AFO58" s="11"/>
      <c r="AFP58" s="11"/>
      <c r="AFQ58" s="11"/>
      <c r="AFR58" s="11"/>
      <c r="AFS58" s="11"/>
      <c r="AFT58" s="11"/>
      <c r="AFU58" s="11"/>
      <c r="AFV58" s="11"/>
      <c r="AFW58" s="11"/>
      <c r="AFX58" s="11"/>
      <c r="AFY58" s="11"/>
      <c r="AFZ58" s="11"/>
      <c r="AGA58" s="11"/>
      <c r="AGB58" s="11"/>
      <c r="AGC58" s="11"/>
      <c r="AGD58" s="11"/>
      <c r="AGE58" s="11"/>
      <c r="AGF58" s="11"/>
      <c r="AGG58" s="11"/>
      <c r="AGH58" s="11"/>
      <c r="AGI58" s="11"/>
      <c r="AGJ58" s="11"/>
      <c r="AGK58" s="11"/>
      <c r="AGL58" s="11"/>
      <c r="AGM58" s="11"/>
      <c r="AGN58" s="11"/>
      <c r="AGO58" s="11"/>
      <c r="AGP58" s="11"/>
      <c r="AGQ58" s="11"/>
      <c r="AGR58" s="11"/>
      <c r="AGS58" s="11"/>
      <c r="AGT58" s="11"/>
      <c r="AGU58" s="11"/>
      <c r="AGV58" s="11"/>
      <c r="AGW58" s="11"/>
      <c r="AGX58" s="11"/>
      <c r="AGY58" s="11"/>
      <c r="AGZ58" s="11"/>
      <c r="AHA58" s="11"/>
      <c r="AHB58" s="11"/>
      <c r="AHC58" s="11"/>
      <c r="AHD58" s="11"/>
      <c r="AHE58" s="11"/>
      <c r="AHF58" s="11"/>
      <c r="AHG58" s="11"/>
      <c r="AHH58" s="11"/>
      <c r="AHI58" s="11"/>
      <c r="AHJ58" s="11"/>
      <c r="AHK58" s="11"/>
      <c r="AHL58" s="11"/>
      <c r="AHM58" s="11"/>
      <c r="AHN58" s="11"/>
      <c r="AHO58" s="11"/>
      <c r="AHP58" s="11"/>
      <c r="AHQ58" s="11"/>
      <c r="AHR58" s="11"/>
      <c r="AHS58" s="11"/>
      <c r="AHT58" s="11"/>
      <c r="AHU58" s="11"/>
      <c r="AHV58" s="11"/>
      <c r="AHW58" s="11"/>
      <c r="AHX58" s="11"/>
      <c r="AHY58" s="11"/>
      <c r="AHZ58" s="11"/>
      <c r="AIA58" s="11"/>
      <c r="AIB58" s="11"/>
      <c r="AIC58" s="11"/>
      <c r="AID58" s="11"/>
      <c r="AIE58" s="11"/>
      <c r="AIF58" s="11"/>
      <c r="AIG58" s="11"/>
      <c r="AIH58" s="11"/>
      <c r="AII58" s="11"/>
      <c r="AIJ58" s="11"/>
      <c r="AIK58" s="11"/>
      <c r="AIL58" s="11"/>
      <c r="AIM58" s="11"/>
      <c r="AIN58" s="11"/>
      <c r="AIO58" s="11"/>
      <c r="AIP58" s="11"/>
      <c r="AIQ58" s="11"/>
      <c r="AIR58" s="11"/>
      <c r="AIS58" s="11"/>
      <c r="AIT58" s="11"/>
      <c r="AIU58" s="11"/>
      <c r="AIV58" s="11"/>
      <c r="AIW58" s="11"/>
      <c r="AIX58" s="11"/>
      <c r="AIY58" s="11"/>
      <c r="AIZ58" s="11"/>
      <c r="AJA58" s="11"/>
      <c r="AJB58" s="11"/>
      <c r="AJC58" s="11"/>
      <c r="AJD58" s="11"/>
      <c r="AJE58" s="11"/>
      <c r="AJF58" s="11"/>
      <c r="AJG58" s="11"/>
      <c r="AJH58" s="11"/>
      <c r="AJI58" s="11"/>
      <c r="AJJ58" s="11"/>
      <c r="AJK58" s="11"/>
      <c r="AJL58" s="11"/>
      <c r="AJM58" s="11"/>
      <c r="AJN58" s="11"/>
      <c r="AJO58" s="11"/>
      <c r="AJP58" s="11"/>
      <c r="AJQ58" s="11"/>
      <c r="AJR58" s="11"/>
      <c r="AJS58" s="11"/>
      <c r="AJT58" s="11"/>
      <c r="AJU58" s="11"/>
      <c r="AJV58" s="11"/>
      <c r="AJW58" s="11"/>
      <c r="AJX58" s="11"/>
      <c r="AJY58" s="11"/>
      <c r="AJZ58" s="11"/>
      <c r="AKA58" s="11"/>
      <c r="AKB58" s="11"/>
      <c r="AKC58" s="11"/>
      <c r="AKD58" s="11"/>
      <c r="AKE58" s="11"/>
      <c r="AKF58" s="11"/>
      <c r="AKG58" s="11"/>
      <c r="AKH58" s="11"/>
      <c r="AKI58" s="11"/>
      <c r="AKJ58" s="11"/>
      <c r="AKK58" s="11"/>
      <c r="AKL58" s="11"/>
      <c r="AKM58" s="11"/>
      <c r="AKN58" s="11"/>
      <c r="AKO58" s="11"/>
      <c r="AKP58" s="11"/>
      <c r="AKQ58" s="11"/>
      <c r="AKR58" s="11"/>
      <c r="AKS58" s="11"/>
      <c r="AKT58" s="11"/>
      <c r="AKU58" s="11"/>
      <c r="AKV58" s="11"/>
      <c r="AKW58" s="11"/>
      <c r="AKX58" s="11"/>
      <c r="AKY58" s="11"/>
      <c r="AKZ58" s="11"/>
      <c r="ALA58" s="11"/>
      <c r="ALB58" s="11"/>
      <c r="ALC58" s="11"/>
      <c r="ALD58" s="11"/>
      <c r="ALE58" s="11"/>
      <c r="ALF58" s="11"/>
      <c r="ALG58" s="11"/>
      <c r="ALH58" s="11"/>
      <c r="ALI58" s="11"/>
      <c r="ALJ58" s="11"/>
      <c r="ALK58" s="11"/>
      <c r="ALL58" s="11"/>
      <c r="ALM58" s="11"/>
      <c r="ALN58" s="11"/>
      <c r="ALO58" s="11"/>
      <c r="ALP58" s="11"/>
      <c r="ALQ58" s="11"/>
      <c r="ALR58" s="11"/>
      <c r="ALS58" s="11"/>
      <c r="ALT58" s="11"/>
      <c r="ALU58" s="11"/>
      <c r="ALV58" s="11"/>
      <c r="ALW58" s="11"/>
      <c r="ALX58" s="11"/>
      <c r="ALY58" s="11"/>
      <c r="ALZ58" s="11"/>
      <c r="AMA58" s="11"/>
      <c r="AMB58" s="11"/>
      <c r="AMC58" s="11"/>
      <c r="AMD58" s="11"/>
      <c r="AME58" s="11"/>
      <c r="AMF58" s="11"/>
      <c r="AMG58" s="11"/>
      <c r="AMH58" s="11"/>
      <c r="AMI58" s="11"/>
      <c r="AMJ58" s="11"/>
    </row>
    <row r="59" spans="1:1024" ht="30" customHeight="1">
      <c r="A59" s="18" t="s">
        <v>116</v>
      </c>
      <c r="B59" s="25" t="s">
        <v>443</v>
      </c>
      <c r="C59" s="51">
        <v>500</v>
      </c>
      <c r="D59" s="55"/>
      <c r="E59" s="56">
        <f t="shared" si="0"/>
        <v>0</v>
      </c>
      <c r="F59" s="5"/>
      <c r="G59" s="5"/>
    </row>
    <row r="60" spans="1:1024" ht="30" customHeight="1">
      <c r="A60" s="18" t="s">
        <v>116</v>
      </c>
      <c r="B60" s="25" t="s">
        <v>444</v>
      </c>
      <c r="C60" s="51">
        <v>5</v>
      </c>
      <c r="D60" s="55"/>
      <c r="E60" s="56">
        <f t="shared" si="0"/>
        <v>0</v>
      </c>
      <c r="F60" s="5"/>
      <c r="G60" s="5"/>
    </row>
    <row r="61" spans="1:1024" ht="30" customHeight="1">
      <c r="A61" s="17" t="s">
        <v>8</v>
      </c>
      <c r="B61" s="25" t="s">
        <v>445</v>
      </c>
      <c r="C61" s="51">
        <v>8500</v>
      </c>
      <c r="D61" s="55"/>
      <c r="E61" s="56">
        <f t="shared" si="0"/>
        <v>0</v>
      </c>
      <c r="F61" s="5"/>
      <c r="G61" s="5"/>
    </row>
    <row r="62" spans="1:1024" ht="30" customHeight="1">
      <c r="A62" s="17" t="s">
        <v>9</v>
      </c>
      <c r="B62" s="25" t="s">
        <v>446</v>
      </c>
      <c r="C62" s="51">
        <v>3000</v>
      </c>
      <c r="D62" s="55"/>
      <c r="E62" s="56">
        <f t="shared" si="0"/>
        <v>0</v>
      </c>
      <c r="F62" s="5"/>
      <c r="G62" s="5"/>
    </row>
    <row r="63" spans="1:1024" ht="30" customHeight="1">
      <c r="A63" s="17" t="s">
        <v>10</v>
      </c>
      <c r="B63" s="25" t="s">
        <v>447</v>
      </c>
      <c r="C63" s="51">
        <v>6300</v>
      </c>
      <c r="D63" s="55"/>
      <c r="E63" s="56">
        <f t="shared" si="0"/>
        <v>0</v>
      </c>
      <c r="F63" s="5"/>
      <c r="G63" s="5"/>
    </row>
    <row r="64" spans="1:1024" ht="30" customHeight="1">
      <c r="A64" s="17" t="s">
        <v>11</v>
      </c>
      <c r="B64" s="29" t="s">
        <v>448</v>
      </c>
      <c r="C64" s="51">
        <v>13000</v>
      </c>
      <c r="D64" s="55"/>
      <c r="E64" s="56">
        <f t="shared" si="0"/>
        <v>0</v>
      </c>
      <c r="F64" s="5"/>
      <c r="G64" s="5"/>
    </row>
    <row r="65" spans="1:7" ht="30" customHeight="1">
      <c r="A65" s="17" t="s">
        <v>12</v>
      </c>
      <c r="B65" s="29" t="s">
        <v>449</v>
      </c>
      <c r="C65" s="51">
        <v>650</v>
      </c>
      <c r="D65" s="55"/>
      <c r="E65" s="56">
        <f t="shared" si="0"/>
        <v>0</v>
      </c>
      <c r="F65" s="5"/>
      <c r="G65" s="5"/>
    </row>
    <row r="66" spans="1:7" ht="30" customHeight="1">
      <c r="A66" s="17" t="s">
        <v>13</v>
      </c>
      <c r="B66" s="29" t="s">
        <v>450</v>
      </c>
      <c r="C66" s="51">
        <v>4300</v>
      </c>
      <c r="D66" s="55"/>
      <c r="E66" s="56">
        <f t="shared" si="0"/>
        <v>0</v>
      </c>
      <c r="F66" s="5"/>
      <c r="G66" s="5"/>
    </row>
    <row r="67" spans="1:7" ht="30" customHeight="1">
      <c r="A67" s="17" t="s">
        <v>14</v>
      </c>
      <c r="B67" s="29" t="s">
        <v>451</v>
      </c>
      <c r="C67" s="51">
        <v>5700</v>
      </c>
      <c r="D67" s="55"/>
      <c r="E67" s="56">
        <f t="shared" ref="E67:E130" si="1">C67*D67</f>
        <v>0</v>
      </c>
      <c r="F67" s="5"/>
      <c r="G67" s="5"/>
    </row>
    <row r="68" spans="1:7" ht="30" customHeight="1">
      <c r="A68" s="21" t="s">
        <v>110</v>
      </c>
      <c r="B68" s="29" t="s">
        <v>452</v>
      </c>
      <c r="C68" s="51">
        <v>500</v>
      </c>
      <c r="D68" s="55"/>
      <c r="E68" s="56">
        <f t="shared" si="1"/>
        <v>0</v>
      </c>
      <c r="F68" s="5"/>
      <c r="G68" s="5"/>
    </row>
    <row r="69" spans="1:7" ht="30" customHeight="1">
      <c r="A69" s="21" t="s">
        <v>125</v>
      </c>
      <c r="B69" s="29" t="s">
        <v>453</v>
      </c>
      <c r="C69" s="51">
        <v>1570</v>
      </c>
      <c r="D69" s="55"/>
      <c r="E69" s="56">
        <f t="shared" si="1"/>
        <v>0</v>
      </c>
      <c r="F69" s="5"/>
      <c r="G69" s="5"/>
    </row>
    <row r="70" spans="1:7" ht="30" customHeight="1">
      <c r="A70" s="21" t="s">
        <v>126</v>
      </c>
      <c r="B70" s="29" t="s">
        <v>454</v>
      </c>
      <c r="C70" s="51">
        <v>1570</v>
      </c>
      <c r="D70" s="55"/>
      <c r="E70" s="56">
        <f t="shared" si="1"/>
        <v>0</v>
      </c>
      <c r="F70" s="5"/>
      <c r="G70" s="5"/>
    </row>
    <row r="71" spans="1:7" ht="30" customHeight="1">
      <c r="A71" s="21" t="s">
        <v>127</v>
      </c>
      <c r="B71" s="29" t="s">
        <v>455</v>
      </c>
      <c r="C71" s="51">
        <v>1570</v>
      </c>
      <c r="D71" s="55"/>
      <c r="E71" s="56">
        <f t="shared" si="1"/>
        <v>0</v>
      </c>
      <c r="F71" s="5"/>
      <c r="G71" s="5"/>
    </row>
    <row r="72" spans="1:7" ht="30" customHeight="1">
      <c r="A72" s="21" t="s">
        <v>128</v>
      </c>
      <c r="B72" s="29" t="s">
        <v>456</v>
      </c>
      <c r="C72" s="51">
        <v>1570</v>
      </c>
      <c r="D72" s="55"/>
      <c r="E72" s="56">
        <f t="shared" si="1"/>
        <v>0</v>
      </c>
      <c r="F72" s="5"/>
      <c r="G72" s="5"/>
    </row>
    <row r="73" spans="1:7" ht="30" customHeight="1">
      <c r="A73" s="14" t="s">
        <v>158</v>
      </c>
      <c r="B73" s="25" t="s">
        <v>710</v>
      </c>
      <c r="C73" s="51">
        <v>1700</v>
      </c>
      <c r="D73" s="55"/>
      <c r="E73" s="56">
        <f t="shared" si="1"/>
        <v>0</v>
      </c>
      <c r="F73" s="5"/>
      <c r="G73" s="5"/>
    </row>
    <row r="74" spans="1:7" ht="30" customHeight="1">
      <c r="A74" s="14" t="s">
        <v>158</v>
      </c>
      <c r="B74" s="25" t="s">
        <v>711</v>
      </c>
      <c r="C74" s="51">
        <v>17</v>
      </c>
      <c r="D74" s="55"/>
      <c r="E74" s="56">
        <f t="shared" si="1"/>
        <v>0</v>
      </c>
      <c r="F74" s="5"/>
      <c r="G74" s="5"/>
    </row>
    <row r="75" spans="1:7" ht="30" customHeight="1">
      <c r="A75" s="14" t="s">
        <v>159</v>
      </c>
      <c r="B75" s="25" t="s">
        <v>712</v>
      </c>
      <c r="C75" s="51">
        <v>500</v>
      </c>
      <c r="D75" s="55"/>
      <c r="E75" s="56">
        <f t="shared" si="1"/>
        <v>0</v>
      </c>
      <c r="F75" s="5"/>
      <c r="G75" s="5"/>
    </row>
    <row r="76" spans="1:7" ht="30" customHeight="1">
      <c r="A76" s="14" t="s">
        <v>159</v>
      </c>
      <c r="B76" s="25" t="s">
        <v>713</v>
      </c>
      <c r="C76" s="51">
        <v>5</v>
      </c>
      <c r="D76" s="55"/>
      <c r="E76" s="56">
        <f t="shared" si="1"/>
        <v>0</v>
      </c>
      <c r="F76" s="5"/>
      <c r="G76" s="5"/>
    </row>
    <row r="77" spans="1:7" ht="30" customHeight="1">
      <c r="A77" s="17" t="s">
        <v>15</v>
      </c>
      <c r="B77" s="25" t="s">
        <v>457</v>
      </c>
      <c r="C77" s="51">
        <v>350</v>
      </c>
      <c r="D77" s="55"/>
      <c r="E77" s="56">
        <f t="shared" si="1"/>
        <v>0</v>
      </c>
      <c r="F77" s="5"/>
      <c r="G77" s="5"/>
    </row>
    <row r="78" spans="1:7" ht="30" customHeight="1">
      <c r="A78" s="17" t="s">
        <v>15</v>
      </c>
      <c r="B78" s="25" t="s">
        <v>458</v>
      </c>
      <c r="C78" s="51">
        <v>3</v>
      </c>
      <c r="D78" s="55"/>
      <c r="E78" s="56">
        <f t="shared" si="1"/>
        <v>0</v>
      </c>
      <c r="F78" s="5"/>
      <c r="G78" s="5"/>
    </row>
    <row r="79" spans="1:7" ht="30" customHeight="1">
      <c r="A79" s="17" t="s">
        <v>16</v>
      </c>
      <c r="B79" s="25" t="s">
        <v>459</v>
      </c>
      <c r="C79" s="51">
        <v>350</v>
      </c>
      <c r="D79" s="55"/>
      <c r="E79" s="56">
        <f t="shared" si="1"/>
        <v>0</v>
      </c>
      <c r="F79" s="5"/>
      <c r="G79" s="5"/>
    </row>
    <row r="80" spans="1:7" ht="30" customHeight="1">
      <c r="A80" s="17" t="s">
        <v>16</v>
      </c>
      <c r="B80" s="25" t="s">
        <v>460</v>
      </c>
      <c r="C80" s="51">
        <v>3</v>
      </c>
      <c r="D80" s="55"/>
      <c r="E80" s="56">
        <f t="shared" si="1"/>
        <v>0</v>
      </c>
      <c r="F80" s="5"/>
      <c r="G80" s="5"/>
    </row>
    <row r="81" spans="1:7" ht="30" customHeight="1">
      <c r="A81" s="14" t="s">
        <v>160</v>
      </c>
      <c r="B81" s="28" t="s">
        <v>271</v>
      </c>
      <c r="C81" s="52">
        <v>1300</v>
      </c>
      <c r="D81" s="55"/>
      <c r="E81" s="56">
        <f t="shared" si="1"/>
        <v>0</v>
      </c>
      <c r="F81" s="5"/>
      <c r="G81" s="5"/>
    </row>
    <row r="82" spans="1:7" ht="30" customHeight="1">
      <c r="A82" s="14" t="s">
        <v>160</v>
      </c>
      <c r="B82" s="28" t="s">
        <v>272</v>
      </c>
      <c r="C82" s="52">
        <v>13</v>
      </c>
      <c r="D82" s="55"/>
      <c r="E82" s="56">
        <f t="shared" si="1"/>
        <v>0</v>
      </c>
      <c r="F82" s="5"/>
      <c r="G82" s="5"/>
    </row>
    <row r="83" spans="1:7" ht="30" customHeight="1">
      <c r="A83" s="14" t="s">
        <v>161</v>
      </c>
      <c r="B83" s="28" t="s">
        <v>359</v>
      </c>
      <c r="C83" s="52">
        <v>400</v>
      </c>
      <c r="D83" s="55"/>
      <c r="E83" s="56">
        <f t="shared" si="1"/>
        <v>0</v>
      </c>
      <c r="F83" s="5"/>
      <c r="G83" s="5"/>
    </row>
    <row r="84" spans="1:7" ht="30" customHeight="1">
      <c r="A84" s="14" t="s">
        <v>161</v>
      </c>
      <c r="B84" s="28" t="s">
        <v>360</v>
      </c>
      <c r="C84" s="52">
        <v>4</v>
      </c>
      <c r="D84" s="55"/>
      <c r="E84" s="56">
        <f t="shared" si="1"/>
        <v>0</v>
      </c>
      <c r="F84" s="5"/>
      <c r="G84" s="5"/>
    </row>
    <row r="85" spans="1:7" ht="30" customHeight="1">
      <c r="A85" s="18" t="s">
        <v>162</v>
      </c>
      <c r="B85" s="25" t="s">
        <v>273</v>
      </c>
      <c r="C85" s="51">
        <v>7200</v>
      </c>
      <c r="D85" s="55"/>
      <c r="E85" s="56">
        <f t="shared" si="1"/>
        <v>0</v>
      </c>
      <c r="F85" s="5"/>
      <c r="G85" s="5"/>
    </row>
    <row r="86" spans="1:7" ht="30" customHeight="1">
      <c r="A86" s="18" t="s">
        <v>162</v>
      </c>
      <c r="B86" s="25" t="s">
        <v>274</v>
      </c>
      <c r="C86" s="52">
        <v>800</v>
      </c>
      <c r="D86" s="55"/>
      <c r="E86" s="56">
        <f t="shared" si="1"/>
        <v>0</v>
      </c>
      <c r="F86" s="5"/>
      <c r="G86" s="5"/>
    </row>
    <row r="87" spans="1:7" ht="30" customHeight="1">
      <c r="A87" s="18" t="s">
        <v>163</v>
      </c>
      <c r="B87" s="25" t="s">
        <v>361</v>
      </c>
      <c r="C87" s="52">
        <v>4500</v>
      </c>
      <c r="D87" s="55"/>
      <c r="E87" s="56">
        <f t="shared" si="1"/>
        <v>0</v>
      </c>
      <c r="F87" s="5"/>
      <c r="G87" s="5"/>
    </row>
    <row r="88" spans="1:7" ht="30" customHeight="1">
      <c r="A88" s="18" t="s">
        <v>163</v>
      </c>
      <c r="B88" s="25" t="s">
        <v>362</v>
      </c>
      <c r="C88" s="52">
        <v>500</v>
      </c>
      <c r="D88" s="55"/>
      <c r="E88" s="56">
        <f t="shared" si="1"/>
        <v>0</v>
      </c>
      <c r="F88" s="5"/>
      <c r="G88" s="5"/>
    </row>
    <row r="89" spans="1:7" ht="30" customHeight="1">
      <c r="A89" s="17" t="s">
        <v>17</v>
      </c>
      <c r="B89" s="29" t="s">
        <v>461</v>
      </c>
      <c r="C89" s="51">
        <v>43000</v>
      </c>
      <c r="D89" s="55"/>
      <c r="E89" s="56">
        <f t="shared" si="1"/>
        <v>0</v>
      </c>
      <c r="F89" s="5"/>
      <c r="G89" s="5"/>
    </row>
    <row r="90" spans="1:7" ht="30" customHeight="1">
      <c r="A90" s="17" t="s">
        <v>18</v>
      </c>
      <c r="B90" s="29" t="s">
        <v>462</v>
      </c>
      <c r="C90" s="51">
        <v>2500</v>
      </c>
      <c r="D90" s="55"/>
      <c r="E90" s="56">
        <f t="shared" si="1"/>
        <v>0</v>
      </c>
      <c r="F90" s="5"/>
      <c r="G90" s="5"/>
    </row>
    <row r="91" spans="1:7" ht="30" customHeight="1">
      <c r="A91" s="17" t="s">
        <v>19</v>
      </c>
      <c r="B91" s="29" t="s">
        <v>463</v>
      </c>
      <c r="C91" s="51">
        <v>8800</v>
      </c>
      <c r="D91" s="55"/>
      <c r="E91" s="56">
        <f t="shared" si="1"/>
        <v>0</v>
      </c>
      <c r="F91" s="5"/>
      <c r="G91" s="5"/>
    </row>
    <row r="92" spans="1:7" ht="30" customHeight="1">
      <c r="A92" s="17" t="s">
        <v>20</v>
      </c>
      <c r="B92" s="29" t="s">
        <v>464</v>
      </c>
      <c r="C92" s="51">
        <v>2200</v>
      </c>
      <c r="D92" s="55"/>
      <c r="E92" s="56">
        <f t="shared" si="1"/>
        <v>0</v>
      </c>
      <c r="F92" s="5"/>
      <c r="G92" s="5"/>
    </row>
    <row r="93" spans="1:7" ht="30" customHeight="1">
      <c r="A93" s="17" t="s">
        <v>21</v>
      </c>
      <c r="B93" s="29" t="s">
        <v>465</v>
      </c>
      <c r="C93" s="51">
        <v>650</v>
      </c>
      <c r="D93" s="55"/>
      <c r="E93" s="56">
        <f t="shared" si="1"/>
        <v>0</v>
      </c>
      <c r="F93" s="5"/>
      <c r="G93" s="5"/>
    </row>
    <row r="94" spans="1:7" ht="30" customHeight="1">
      <c r="A94" s="17" t="s">
        <v>22</v>
      </c>
      <c r="B94" s="29" t="s">
        <v>466</v>
      </c>
      <c r="C94" s="51">
        <v>1700</v>
      </c>
      <c r="D94" s="55"/>
      <c r="E94" s="56">
        <f t="shared" si="1"/>
        <v>0</v>
      </c>
      <c r="F94" s="5"/>
      <c r="G94" s="5"/>
    </row>
    <row r="95" spans="1:7" ht="30" customHeight="1">
      <c r="A95" s="17" t="s">
        <v>23</v>
      </c>
      <c r="B95" s="29" t="s">
        <v>467</v>
      </c>
      <c r="C95" s="51">
        <v>13000</v>
      </c>
      <c r="D95" s="55"/>
      <c r="E95" s="56">
        <f t="shared" si="1"/>
        <v>0</v>
      </c>
      <c r="F95" s="5"/>
      <c r="G95" s="5"/>
    </row>
    <row r="96" spans="1:7" ht="30" customHeight="1">
      <c r="A96" s="17" t="s">
        <v>24</v>
      </c>
      <c r="B96" s="29" t="s">
        <v>275</v>
      </c>
      <c r="C96" s="51">
        <v>240</v>
      </c>
      <c r="D96" s="55"/>
      <c r="E96" s="56">
        <f t="shared" si="1"/>
        <v>0</v>
      </c>
      <c r="F96" s="5"/>
      <c r="G96" s="5"/>
    </row>
    <row r="97" spans="1:7" ht="30" customHeight="1">
      <c r="A97" s="17" t="s">
        <v>25</v>
      </c>
      <c r="B97" s="29" t="s">
        <v>276</v>
      </c>
      <c r="C97" s="51">
        <v>5</v>
      </c>
      <c r="D97" s="55"/>
      <c r="E97" s="56">
        <f t="shared" si="1"/>
        <v>0</v>
      </c>
      <c r="F97" s="5"/>
      <c r="G97" s="5"/>
    </row>
    <row r="98" spans="1:7" ht="30" customHeight="1">
      <c r="A98" s="17" t="s">
        <v>26</v>
      </c>
      <c r="B98" s="25" t="s">
        <v>28</v>
      </c>
      <c r="C98" s="51">
        <v>60</v>
      </c>
      <c r="D98" s="55"/>
      <c r="E98" s="56">
        <f t="shared" si="1"/>
        <v>0</v>
      </c>
      <c r="F98" s="5"/>
      <c r="G98" s="5"/>
    </row>
    <row r="99" spans="1:7" ht="30" customHeight="1">
      <c r="A99" s="17" t="s">
        <v>27</v>
      </c>
      <c r="B99" s="25" t="s">
        <v>30</v>
      </c>
      <c r="C99" s="51">
        <v>30</v>
      </c>
      <c r="D99" s="55"/>
      <c r="E99" s="56">
        <f t="shared" si="1"/>
        <v>0</v>
      </c>
      <c r="F99" s="5"/>
      <c r="G99" s="5"/>
    </row>
    <row r="100" spans="1:7" ht="30" customHeight="1">
      <c r="A100" s="17" t="s">
        <v>29</v>
      </c>
      <c r="B100" s="29" t="s">
        <v>277</v>
      </c>
      <c r="C100" s="51">
        <v>600</v>
      </c>
      <c r="D100" s="55"/>
      <c r="E100" s="56">
        <f t="shared" si="1"/>
        <v>0</v>
      </c>
      <c r="F100" s="5"/>
      <c r="G100" s="5"/>
    </row>
    <row r="101" spans="1:7" ht="30" customHeight="1">
      <c r="A101" s="17" t="s">
        <v>31</v>
      </c>
      <c r="B101" s="29" t="s">
        <v>540</v>
      </c>
      <c r="C101" s="51">
        <v>60</v>
      </c>
      <c r="D101" s="55"/>
      <c r="E101" s="56">
        <f t="shared" si="1"/>
        <v>0</v>
      </c>
      <c r="F101" s="5"/>
      <c r="G101" s="5"/>
    </row>
    <row r="102" spans="1:7" ht="30" customHeight="1">
      <c r="A102" s="17" t="s">
        <v>32</v>
      </c>
      <c r="B102" s="29" t="s">
        <v>363</v>
      </c>
      <c r="C102" s="51">
        <v>25</v>
      </c>
      <c r="D102" s="55"/>
      <c r="E102" s="56">
        <f t="shared" si="1"/>
        <v>0</v>
      </c>
      <c r="F102" s="5"/>
      <c r="G102" s="5"/>
    </row>
    <row r="103" spans="1:7" ht="30" customHeight="1">
      <c r="A103" s="17" t="s">
        <v>33</v>
      </c>
      <c r="B103" s="29" t="s">
        <v>364</v>
      </c>
      <c r="C103" s="51">
        <v>60</v>
      </c>
      <c r="D103" s="55"/>
      <c r="E103" s="56">
        <f t="shared" si="1"/>
        <v>0</v>
      </c>
      <c r="F103" s="5"/>
      <c r="G103" s="5"/>
    </row>
    <row r="104" spans="1:7" ht="30" customHeight="1">
      <c r="A104" s="17" t="s">
        <v>34</v>
      </c>
      <c r="B104" s="29" t="s">
        <v>365</v>
      </c>
      <c r="C104" s="51">
        <v>400</v>
      </c>
      <c r="D104" s="55"/>
      <c r="E104" s="56">
        <f t="shared" si="1"/>
        <v>0</v>
      </c>
      <c r="F104" s="5"/>
      <c r="G104" s="5"/>
    </row>
    <row r="105" spans="1:7" ht="30" customHeight="1">
      <c r="A105" s="17" t="s">
        <v>35</v>
      </c>
      <c r="B105" s="29" t="s">
        <v>541</v>
      </c>
      <c r="C105" s="51">
        <v>5</v>
      </c>
      <c r="D105" s="55"/>
      <c r="E105" s="56">
        <f t="shared" si="1"/>
        <v>0</v>
      </c>
      <c r="F105" s="5"/>
      <c r="G105" s="5"/>
    </row>
    <row r="106" spans="1:7" ht="30" customHeight="1">
      <c r="A106" s="17" t="s">
        <v>36</v>
      </c>
      <c r="B106" s="29" t="s">
        <v>468</v>
      </c>
      <c r="C106" s="51">
        <v>350</v>
      </c>
      <c r="D106" s="55"/>
      <c r="E106" s="56">
        <f t="shared" si="1"/>
        <v>0</v>
      </c>
      <c r="F106" s="5"/>
      <c r="G106" s="5"/>
    </row>
    <row r="107" spans="1:7" ht="30" customHeight="1">
      <c r="A107" s="17" t="s">
        <v>37</v>
      </c>
      <c r="B107" s="29" t="s">
        <v>469</v>
      </c>
      <c r="C107" s="51">
        <v>350</v>
      </c>
      <c r="D107" s="55"/>
      <c r="E107" s="56">
        <f t="shared" si="1"/>
        <v>0</v>
      </c>
      <c r="F107" s="5"/>
      <c r="G107" s="5"/>
    </row>
    <row r="108" spans="1:7" ht="30" customHeight="1">
      <c r="A108" s="17" t="s">
        <v>37</v>
      </c>
      <c r="B108" s="25" t="s">
        <v>470</v>
      </c>
      <c r="C108" s="51">
        <v>3</v>
      </c>
      <c r="D108" s="55"/>
      <c r="E108" s="56">
        <f t="shared" si="1"/>
        <v>0</v>
      </c>
      <c r="F108" s="5"/>
      <c r="G108" s="5"/>
    </row>
    <row r="109" spans="1:7" ht="30" customHeight="1">
      <c r="A109" s="14" t="s">
        <v>164</v>
      </c>
      <c r="B109" s="28" t="s">
        <v>278</v>
      </c>
      <c r="C109" s="51">
        <v>1700</v>
      </c>
      <c r="D109" s="55"/>
      <c r="E109" s="56">
        <f t="shared" si="1"/>
        <v>0</v>
      </c>
      <c r="F109" s="5"/>
      <c r="G109" s="5"/>
    </row>
    <row r="110" spans="1:7" ht="30" customHeight="1">
      <c r="A110" s="14" t="s">
        <v>164</v>
      </c>
      <c r="B110" s="28" t="s">
        <v>279</v>
      </c>
      <c r="C110" s="51">
        <v>17</v>
      </c>
      <c r="D110" s="55"/>
      <c r="E110" s="56">
        <f t="shared" si="1"/>
        <v>0</v>
      </c>
      <c r="F110" s="5"/>
      <c r="G110" s="5"/>
    </row>
    <row r="111" spans="1:7" ht="30" customHeight="1">
      <c r="A111" s="14" t="s">
        <v>165</v>
      </c>
      <c r="B111" s="28" t="s">
        <v>366</v>
      </c>
      <c r="C111" s="51">
        <v>500</v>
      </c>
      <c r="D111" s="55"/>
      <c r="E111" s="56">
        <f t="shared" si="1"/>
        <v>0</v>
      </c>
      <c r="F111" s="5"/>
      <c r="G111" s="5"/>
    </row>
    <row r="112" spans="1:7" ht="30" customHeight="1">
      <c r="A112" s="14" t="s">
        <v>165</v>
      </c>
      <c r="B112" s="28" t="s">
        <v>367</v>
      </c>
      <c r="C112" s="51">
        <v>5</v>
      </c>
      <c r="D112" s="55"/>
      <c r="E112" s="56">
        <f t="shared" si="1"/>
        <v>0</v>
      </c>
      <c r="F112" s="5"/>
      <c r="G112" s="5"/>
    </row>
    <row r="113" spans="1:7" ht="30" customHeight="1">
      <c r="A113" s="14" t="s">
        <v>166</v>
      </c>
      <c r="B113" s="25" t="s">
        <v>280</v>
      </c>
      <c r="C113" s="51">
        <v>2500</v>
      </c>
      <c r="D113" s="55"/>
      <c r="E113" s="56">
        <f t="shared" si="1"/>
        <v>0</v>
      </c>
      <c r="F113" s="5"/>
      <c r="G113" s="5"/>
    </row>
    <row r="114" spans="1:7" ht="30" customHeight="1">
      <c r="A114" s="14" t="s">
        <v>166</v>
      </c>
      <c r="B114" s="25" t="s">
        <v>281</v>
      </c>
      <c r="C114" s="51">
        <v>25</v>
      </c>
      <c r="D114" s="55"/>
      <c r="E114" s="56">
        <f t="shared" si="1"/>
        <v>0</v>
      </c>
      <c r="F114" s="5"/>
      <c r="G114" s="5"/>
    </row>
    <row r="115" spans="1:7" ht="30" customHeight="1">
      <c r="A115" s="14" t="s">
        <v>167</v>
      </c>
      <c r="B115" s="25" t="s">
        <v>368</v>
      </c>
      <c r="C115" s="51">
        <v>800</v>
      </c>
      <c r="D115" s="55"/>
      <c r="E115" s="56">
        <f t="shared" si="1"/>
        <v>0</v>
      </c>
      <c r="F115" s="5"/>
      <c r="G115" s="5"/>
    </row>
    <row r="116" spans="1:7" ht="30" customHeight="1">
      <c r="A116" s="14" t="s">
        <v>167</v>
      </c>
      <c r="B116" s="25" t="s">
        <v>369</v>
      </c>
      <c r="C116" s="51">
        <v>8</v>
      </c>
      <c r="D116" s="55"/>
      <c r="E116" s="56">
        <f t="shared" si="1"/>
        <v>0</v>
      </c>
      <c r="F116" s="5"/>
      <c r="G116" s="5"/>
    </row>
    <row r="117" spans="1:7" ht="30" customHeight="1">
      <c r="A117" s="14" t="s">
        <v>168</v>
      </c>
      <c r="B117" s="29" t="s">
        <v>282</v>
      </c>
      <c r="C117" s="51">
        <v>235</v>
      </c>
      <c r="D117" s="55"/>
      <c r="E117" s="56">
        <f t="shared" si="1"/>
        <v>0</v>
      </c>
      <c r="F117" s="5"/>
      <c r="G117" s="5"/>
    </row>
    <row r="118" spans="1:7" ht="30" customHeight="1">
      <c r="A118" s="14" t="s">
        <v>168</v>
      </c>
      <c r="B118" s="25" t="s">
        <v>283</v>
      </c>
      <c r="C118" s="51">
        <v>2</v>
      </c>
      <c r="D118" s="55"/>
      <c r="E118" s="56">
        <f t="shared" si="1"/>
        <v>0</v>
      </c>
      <c r="F118" s="5"/>
      <c r="G118" s="5"/>
    </row>
    <row r="119" spans="1:7" ht="30" customHeight="1">
      <c r="A119" s="14" t="s">
        <v>169</v>
      </c>
      <c r="B119" s="25" t="s">
        <v>370</v>
      </c>
      <c r="C119" s="51">
        <v>80</v>
      </c>
      <c r="D119" s="55"/>
      <c r="E119" s="56">
        <f t="shared" si="1"/>
        <v>0</v>
      </c>
      <c r="F119" s="5"/>
      <c r="G119" s="5"/>
    </row>
    <row r="120" spans="1:7" ht="30" customHeight="1">
      <c r="A120" s="14" t="s">
        <v>169</v>
      </c>
      <c r="B120" s="25" t="s">
        <v>371</v>
      </c>
      <c r="C120" s="51">
        <v>1</v>
      </c>
      <c r="D120" s="55"/>
      <c r="E120" s="56">
        <f t="shared" si="1"/>
        <v>0</v>
      </c>
      <c r="F120" s="5"/>
      <c r="G120" s="5"/>
    </row>
    <row r="121" spans="1:7" ht="30" customHeight="1">
      <c r="A121" s="14" t="s">
        <v>170</v>
      </c>
      <c r="B121" s="25" t="s">
        <v>284</v>
      </c>
      <c r="C121" s="51">
        <v>400</v>
      </c>
      <c r="D121" s="55"/>
      <c r="E121" s="56">
        <f t="shared" si="1"/>
        <v>0</v>
      </c>
      <c r="F121" s="5"/>
      <c r="G121" s="5"/>
    </row>
    <row r="122" spans="1:7" ht="30" customHeight="1">
      <c r="A122" s="14" t="s">
        <v>170</v>
      </c>
      <c r="B122" s="25" t="s">
        <v>285</v>
      </c>
      <c r="C122" s="51">
        <v>4</v>
      </c>
      <c r="D122" s="55"/>
      <c r="E122" s="56">
        <f t="shared" si="1"/>
        <v>0</v>
      </c>
      <c r="F122" s="5"/>
      <c r="G122" s="5"/>
    </row>
    <row r="123" spans="1:7" ht="30" customHeight="1">
      <c r="A123" s="14" t="s">
        <v>171</v>
      </c>
      <c r="B123" s="25" t="s">
        <v>372</v>
      </c>
      <c r="C123" s="51">
        <v>130</v>
      </c>
      <c r="D123" s="55"/>
      <c r="E123" s="56">
        <f t="shared" si="1"/>
        <v>0</v>
      </c>
      <c r="F123" s="5"/>
      <c r="G123" s="5"/>
    </row>
    <row r="124" spans="1:7" ht="30" customHeight="1">
      <c r="A124" s="14" t="s">
        <v>171</v>
      </c>
      <c r="B124" s="25" t="s">
        <v>373</v>
      </c>
      <c r="C124" s="51">
        <v>1</v>
      </c>
      <c r="D124" s="55"/>
      <c r="E124" s="56">
        <f t="shared" si="1"/>
        <v>0</v>
      </c>
      <c r="F124" s="5"/>
      <c r="G124" s="5"/>
    </row>
    <row r="125" spans="1:7" ht="30" customHeight="1">
      <c r="A125" s="14" t="s">
        <v>172</v>
      </c>
      <c r="B125" s="29" t="s">
        <v>286</v>
      </c>
      <c r="C125" s="51">
        <v>2800</v>
      </c>
      <c r="D125" s="55"/>
      <c r="E125" s="56">
        <f t="shared" si="1"/>
        <v>0</v>
      </c>
      <c r="F125" s="5"/>
      <c r="G125" s="5"/>
    </row>
    <row r="126" spans="1:7" ht="30" customHeight="1">
      <c r="A126" s="14" t="s">
        <v>172</v>
      </c>
      <c r="B126" s="25" t="s">
        <v>287</v>
      </c>
      <c r="C126" s="51">
        <v>28</v>
      </c>
      <c r="D126" s="55"/>
      <c r="E126" s="56">
        <f t="shared" si="1"/>
        <v>0</v>
      </c>
      <c r="F126" s="5"/>
      <c r="G126" s="5"/>
    </row>
    <row r="127" spans="1:7" ht="30" customHeight="1">
      <c r="A127" s="14" t="s">
        <v>173</v>
      </c>
      <c r="B127" s="25" t="s">
        <v>374</v>
      </c>
      <c r="C127" s="51">
        <v>950</v>
      </c>
      <c r="D127" s="55"/>
      <c r="E127" s="56">
        <f t="shared" si="1"/>
        <v>0</v>
      </c>
      <c r="F127" s="5"/>
      <c r="G127" s="5"/>
    </row>
    <row r="128" spans="1:7" ht="30" customHeight="1">
      <c r="A128" s="14" t="s">
        <v>173</v>
      </c>
      <c r="B128" s="25" t="s">
        <v>375</v>
      </c>
      <c r="C128" s="51">
        <v>9</v>
      </c>
      <c r="D128" s="55"/>
      <c r="E128" s="56">
        <f t="shared" si="1"/>
        <v>0</v>
      </c>
      <c r="F128" s="5"/>
      <c r="G128" s="5"/>
    </row>
    <row r="129" spans="1:7" ht="30" customHeight="1">
      <c r="A129" s="14" t="s">
        <v>146</v>
      </c>
      <c r="B129" s="29" t="s">
        <v>544</v>
      </c>
      <c r="C129" s="51">
        <v>14000</v>
      </c>
      <c r="D129" s="55"/>
      <c r="E129" s="56">
        <f t="shared" si="1"/>
        <v>0</v>
      </c>
      <c r="F129" s="5"/>
      <c r="G129" s="5"/>
    </row>
    <row r="130" spans="1:7" ht="30" customHeight="1">
      <c r="A130" s="14" t="s">
        <v>146</v>
      </c>
      <c r="B130" s="25" t="s">
        <v>545</v>
      </c>
      <c r="C130" s="51">
        <v>140</v>
      </c>
      <c r="D130" s="55"/>
      <c r="E130" s="56">
        <f t="shared" si="1"/>
        <v>0</v>
      </c>
      <c r="F130" s="5"/>
      <c r="G130" s="5"/>
    </row>
    <row r="131" spans="1:7" ht="30" customHeight="1">
      <c r="A131" s="14" t="s">
        <v>174</v>
      </c>
      <c r="B131" s="25" t="s">
        <v>546</v>
      </c>
      <c r="C131" s="51">
        <v>13000</v>
      </c>
      <c r="D131" s="55"/>
      <c r="E131" s="56">
        <f t="shared" ref="E131:E194" si="2">C131*D131</f>
        <v>0</v>
      </c>
      <c r="F131" s="5"/>
      <c r="G131" s="5"/>
    </row>
    <row r="132" spans="1:7" ht="30" customHeight="1">
      <c r="A132" s="14" t="s">
        <v>174</v>
      </c>
      <c r="B132" s="25" t="s">
        <v>547</v>
      </c>
      <c r="C132" s="51">
        <v>130</v>
      </c>
      <c r="D132" s="55"/>
      <c r="E132" s="56">
        <f t="shared" si="2"/>
        <v>0</v>
      </c>
      <c r="F132" s="5"/>
      <c r="G132" s="5"/>
    </row>
    <row r="133" spans="1:7" ht="30" customHeight="1">
      <c r="A133" s="14" t="s">
        <v>542</v>
      </c>
      <c r="B133" s="29" t="s">
        <v>548</v>
      </c>
      <c r="C133" s="51">
        <v>6800</v>
      </c>
      <c r="D133" s="55"/>
      <c r="E133" s="56">
        <f t="shared" si="2"/>
        <v>0</v>
      </c>
      <c r="F133" s="5"/>
      <c r="G133" s="5"/>
    </row>
    <row r="134" spans="1:7" ht="30" customHeight="1">
      <c r="A134" s="14" t="s">
        <v>542</v>
      </c>
      <c r="B134" s="25" t="s">
        <v>549</v>
      </c>
      <c r="C134" s="51">
        <v>680</v>
      </c>
      <c r="D134" s="55"/>
      <c r="E134" s="56">
        <f t="shared" si="2"/>
        <v>0</v>
      </c>
      <c r="F134" s="5"/>
      <c r="G134" s="5"/>
    </row>
    <row r="135" spans="1:7" ht="30" customHeight="1">
      <c r="A135" s="14" t="s">
        <v>543</v>
      </c>
      <c r="B135" s="25" t="s">
        <v>550</v>
      </c>
      <c r="C135" s="51">
        <v>4000</v>
      </c>
      <c r="D135" s="55"/>
      <c r="E135" s="56">
        <f t="shared" si="2"/>
        <v>0</v>
      </c>
      <c r="F135" s="5"/>
      <c r="G135" s="5"/>
    </row>
    <row r="136" spans="1:7" ht="30" customHeight="1">
      <c r="A136" s="14" t="s">
        <v>543</v>
      </c>
      <c r="B136" s="25" t="s">
        <v>551</v>
      </c>
      <c r="C136" s="51">
        <v>400</v>
      </c>
      <c r="D136" s="55"/>
      <c r="E136" s="56">
        <f t="shared" si="2"/>
        <v>0</v>
      </c>
      <c r="F136" s="5"/>
      <c r="G136" s="5"/>
    </row>
    <row r="137" spans="1:7" ht="30" customHeight="1">
      <c r="A137" s="14" t="s">
        <v>175</v>
      </c>
      <c r="B137" s="29" t="s">
        <v>288</v>
      </c>
      <c r="C137" s="51">
        <v>10000</v>
      </c>
      <c r="D137" s="55"/>
      <c r="E137" s="56">
        <f t="shared" si="2"/>
        <v>0</v>
      </c>
      <c r="F137" s="5"/>
      <c r="G137" s="5"/>
    </row>
    <row r="138" spans="1:7" ht="30" customHeight="1">
      <c r="A138" s="14" t="s">
        <v>175</v>
      </c>
      <c r="B138" s="25" t="s">
        <v>289</v>
      </c>
      <c r="C138" s="51">
        <v>100</v>
      </c>
      <c r="D138" s="55"/>
      <c r="E138" s="56">
        <f t="shared" si="2"/>
        <v>0</v>
      </c>
      <c r="F138" s="5"/>
      <c r="G138" s="5"/>
    </row>
    <row r="139" spans="1:7" ht="30" customHeight="1">
      <c r="A139" s="14" t="s">
        <v>176</v>
      </c>
      <c r="B139" s="25" t="s">
        <v>376</v>
      </c>
      <c r="C139" s="51">
        <v>3300</v>
      </c>
      <c r="D139" s="55"/>
      <c r="E139" s="56">
        <f t="shared" si="2"/>
        <v>0</v>
      </c>
      <c r="F139" s="5"/>
      <c r="G139" s="5"/>
    </row>
    <row r="140" spans="1:7" ht="30" customHeight="1">
      <c r="A140" s="14" t="s">
        <v>176</v>
      </c>
      <c r="B140" s="25" t="s">
        <v>377</v>
      </c>
      <c r="C140" s="51">
        <v>33</v>
      </c>
      <c r="D140" s="55"/>
      <c r="E140" s="56">
        <f t="shared" si="2"/>
        <v>0</v>
      </c>
      <c r="F140" s="5"/>
      <c r="G140" s="5"/>
    </row>
    <row r="141" spans="1:7" ht="30" customHeight="1">
      <c r="A141" s="14" t="s">
        <v>177</v>
      </c>
      <c r="B141" s="29" t="s">
        <v>290</v>
      </c>
      <c r="C141" s="51">
        <v>150</v>
      </c>
      <c r="D141" s="55"/>
      <c r="E141" s="56">
        <f t="shared" si="2"/>
        <v>0</v>
      </c>
      <c r="F141" s="5"/>
      <c r="G141" s="5"/>
    </row>
    <row r="142" spans="1:7" ht="30" customHeight="1">
      <c r="A142" s="14" t="s">
        <v>177</v>
      </c>
      <c r="B142" s="25" t="s">
        <v>291</v>
      </c>
      <c r="C142" s="51">
        <v>2</v>
      </c>
      <c r="D142" s="55"/>
      <c r="E142" s="56">
        <f t="shared" si="2"/>
        <v>0</v>
      </c>
      <c r="F142" s="5"/>
      <c r="G142" s="5"/>
    </row>
    <row r="143" spans="1:7" ht="30" customHeight="1">
      <c r="A143" s="14" t="s">
        <v>178</v>
      </c>
      <c r="B143" s="25" t="s">
        <v>378</v>
      </c>
      <c r="C143" s="51">
        <v>50</v>
      </c>
      <c r="D143" s="55"/>
      <c r="E143" s="56">
        <f t="shared" si="2"/>
        <v>0</v>
      </c>
      <c r="F143" s="5"/>
      <c r="G143" s="5"/>
    </row>
    <row r="144" spans="1:7" ht="30" customHeight="1">
      <c r="A144" s="14" t="s">
        <v>178</v>
      </c>
      <c r="B144" s="25" t="s">
        <v>379</v>
      </c>
      <c r="C144" s="51">
        <v>2</v>
      </c>
      <c r="D144" s="55"/>
      <c r="E144" s="56">
        <f t="shared" si="2"/>
        <v>0</v>
      </c>
      <c r="F144" s="5"/>
      <c r="G144" s="5"/>
    </row>
    <row r="145" spans="1:7" ht="30" customHeight="1">
      <c r="A145" s="17" t="s">
        <v>38</v>
      </c>
      <c r="B145" s="25" t="s">
        <v>380</v>
      </c>
      <c r="C145" s="51">
        <v>500</v>
      </c>
      <c r="D145" s="55"/>
      <c r="E145" s="56">
        <f t="shared" si="2"/>
        <v>0</v>
      </c>
      <c r="F145" s="5"/>
      <c r="G145" s="5"/>
    </row>
    <row r="146" spans="1:7" ht="30" customHeight="1">
      <c r="A146" s="17" t="s">
        <v>38</v>
      </c>
      <c r="B146" s="25" t="s">
        <v>381</v>
      </c>
      <c r="C146" s="51">
        <v>5</v>
      </c>
      <c r="D146" s="55"/>
      <c r="E146" s="56">
        <f t="shared" si="2"/>
        <v>0</v>
      </c>
      <c r="F146" s="5"/>
      <c r="G146" s="5"/>
    </row>
    <row r="147" spans="1:7" ht="30" customHeight="1">
      <c r="A147" s="17" t="s">
        <v>39</v>
      </c>
      <c r="B147" s="25" t="s">
        <v>292</v>
      </c>
      <c r="C147" s="51">
        <v>950</v>
      </c>
      <c r="D147" s="55"/>
      <c r="E147" s="56">
        <f t="shared" si="2"/>
        <v>0</v>
      </c>
      <c r="F147" s="5"/>
      <c r="G147" s="5"/>
    </row>
    <row r="148" spans="1:7" ht="30" customHeight="1">
      <c r="A148" s="17" t="s">
        <v>39</v>
      </c>
      <c r="B148" s="25" t="s">
        <v>293</v>
      </c>
      <c r="C148" s="51">
        <v>9</v>
      </c>
      <c r="D148" s="55"/>
      <c r="E148" s="56">
        <f t="shared" si="2"/>
        <v>0</v>
      </c>
      <c r="F148" s="5"/>
      <c r="G148" s="5"/>
    </row>
    <row r="149" spans="1:7" ht="30" customHeight="1">
      <c r="A149" s="17" t="s">
        <v>40</v>
      </c>
      <c r="B149" s="29" t="s">
        <v>382</v>
      </c>
      <c r="C149" s="51">
        <v>950</v>
      </c>
      <c r="D149" s="55"/>
      <c r="E149" s="56">
        <f t="shared" si="2"/>
        <v>0</v>
      </c>
      <c r="F149" s="5"/>
      <c r="G149" s="5"/>
    </row>
    <row r="150" spans="1:7" ht="30" customHeight="1">
      <c r="A150" s="17" t="s">
        <v>40</v>
      </c>
      <c r="B150" s="25" t="s">
        <v>383</v>
      </c>
      <c r="C150" s="51">
        <v>9</v>
      </c>
      <c r="D150" s="55"/>
      <c r="E150" s="56">
        <f t="shared" si="2"/>
        <v>0</v>
      </c>
      <c r="F150" s="5"/>
      <c r="G150" s="5"/>
    </row>
    <row r="151" spans="1:7" ht="30" customHeight="1">
      <c r="A151" s="17" t="s">
        <v>41</v>
      </c>
      <c r="B151" s="25" t="s">
        <v>294</v>
      </c>
      <c r="C151" s="51">
        <v>1900</v>
      </c>
      <c r="D151" s="55"/>
      <c r="E151" s="56">
        <f t="shared" si="2"/>
        <v>0</v>
      </c>
      <c r="F151" s="5"/>
      <c r="G151" s="5"/>
    </row>
    <row r="152" spans="1:7" ht="30" customHeight="1">
      <c r="A152" s="17" t="s">
        <v>41</v>
      </c>
      <c r="B152" s="25" t="s">
        <v>295</v>
      </c>
      <c r="C152" s="51">
        <v>19</v>
      </c>
      <c r="D152" s="55"/>
      <c r="E152" s="56">
        <f t="shared" si="2"/>
        <v>0</v>
      </c>
      <c r="F152" s="5"/>
      <c r="G152" s="5"/>
    </row>
    <row r="153" spans="1:7" ht="30" customHeight="1">
      <c r="A153" s="17" t="s">
        <v>42</v>
      </c>
      <c r="B153" s="25" t="s">
        <v>296</v>
      </c>
      <c r="C153" s="51">
        <v>220</v>
      </c>
      <c r="D153" s="55"/>
      <c r="E153" s="56">
        <f t="shared" si="2"/>
        <v>0</v>
      </c>
      <c r="F153" s="5"/>
      <c r="G153" s="5"/>
    </row>
    <row r="154" spans="1:7" ht="30" customHeight="1">
      <c r="A154" s="17" t="s">
        <v>42</v>
      </c>
      <c r="B154" s="25" t="s">
        <v>297</v>
      </c>
      <c r="C154" s="51">
        <v>2</v>
      </c>
      <c r="D154" s="55"/>
      <c r="E154" s="56">
        <f t="shared" si="2"/>
        <v>0</v>
      </c>
      <c r="F154" s="5"/>
      <c r="G154" s="5"/>
    </row>
    <row r="155" spans="1:7" ht="30" customHeight="1">
      <c r="A155" s="17" t="s">
        <v>43</v>
      </c>
      <c r="B155" s="25" t="s">
        <v>384</v>
      </c>
      <c r="C155" s="51">
        <v>5</v>
      </c>
      <c r="D155" s="55"/>
      <c r="E155" s="56">
        <f t="shared" si="2"/>
        <v>0</v>
      </c>
      <c r="F155" s="5"/>
      <c r="G155" s="5"/>
    </row>
    <row r="156" spans="1:7" ht="30" customHeight="1">
      <c r="A156" s="17" t="s">
        <v>43</v>
      </c>
      <c r="B156" s="25" t="s">
        <v>385</v>
      </c>
      <c r="C156" s="51">
        <v>1</v>
      </c>
      <c r="D156" s="55"/>
      <c r="E156" s="56">
        <f t="shared" si="2"/>
        <v>0</v>
      </c>
      <c r="F156" s="5"/>
      <c r="G156" s="5"/>
    </row>
    <row r="157" spans="1:7" ht="30" customHeight="1">
      <c r="A157" s="17" t="s">
        <v>44</v>
      </c>
      <c r="B157" s="25" t="s">
        <v>471</v>
      </c>
      <c r="C157" s="51">
        <v>650</v>
      </c>
      <c r="D157" s="55"/>
      <c r="E157" s="56">
        <f t="shared" si="2"/>
        <v>0</v>
      </c>
      <c r="F157" s="5"/>
      <c r="G157" s="5"/>
    </row>
    <row r="158" spans="1:7" ht="30" customHeight="1">
      <c r="A158" s="17" t="s">
        <v>44</v>
      </c>
      <c r="B158" s="25" t="s">
        <v>472</v>
      </c>
      <c r="C158" s="51">
        <v>6</v>
      </c>
      <c r="D158" s="55"/>
      <c r="E158" s="56">
        <f t="shared" si="2"/>
        <v>0</v>
      </c>
      <c r="F158" s="5"/>
      <c r="G158" s="5"/>
    </row>
    <row r="159" spans="1:7" ht="30" customHeight="1">
      <c r="A159" s="17" t="s">
        <v>45</v>
      </c>
      <c r="B159" s="25" t="s">
        <v>473</v>
      </c>
      <c r="C159" s="51">
        <v>1000</v>
      </c>
      <c r="D159" s="55"/>
      <c r="E159" s="56">
        <f t="shared" si="2"/>
        <v>0</v>
      </c>
      <c r="F159" s="5"/>
      <c r="G159" s="5"/>
    </row>
    <row r="160" spans="1:7" ht="30" customHeight="1">
      <c r="A160" s="17" t="s">
        <v>45</v>
      </c>
      <c r="B160" s="25" t="s">
        <v>474</v>
      </c>
      <c r="C160" s="51">
        <v>10</v>
      </c>
      <c r="D160" s="55"/>
      <c r="E160" s="56">
        <f t="shared" si="2"/>
        <v>0</v>
      </c>
      <c r="F160" s="5"/>
      <c r="G160" s="5"/>
    </row>
    <row r="161" spans="1:7" ht="30" customHeight="1">
      <c r="A161" s="17" t="s">
        <v>46</v>
      </c>
      <c r="B161" s="25" t="s">
        <v>475</v>
      </c>
      <c r="C161" s="51">
        <v>1000</v>
      </c>
      <c r="D161" s="55"/>
      <c r="E161" s="56">
        <f t="shared" si="2"/>
        <v>0</v>
      </c>
      <c r="F161" s="5"/>
      <c r="G161" s="5"/>
    </row>
    <row r="162" spans="1:7" ht="30" customHeight="1">
      <c r="A162" s="17" t="s">
        <v>46</v>
      </c>
      <c r="B162" s="25" t="s">
        <v>476</v>
      </c>
      <c r="C162" s="51">
        <v>10</v>
      </c>
      <c r="D162" s="55"/>
      <c r="E162" s="56">
        <f t="shared" si="2"/>
        <v>0</v>
      </c>
      <c r="F162" s="5"/>
      <c r="G162" s="5"/>
    </row>
    <row r="163" spans="1:7" ht="30" customHeight="1">
      <c r="A163" s="14" t="s">
        <v>179</v>
      </c>
      <c r="B163" s="25" t="s">
        <v>298</v>
      </c>
      <c r="C163" s="51">
        <v>10000</v>
      </c>
      <c r="D163" s="55"/>
      <c r="E163" s="56">
        <f t="shared" si="2"/>
        <v>0</v>
      </c>
      <c r="F163" s="5"/>
      <c r="G163" s="5"/>
    </row>
    <row r="164" spans="1:7" ht="30" customHeight="1">
      <c r="A164" s="14" t="s">
        <v>179</v>
      </c>
      <c r="B164" s="25" t="s">
        <v>299</v>
      </c>
      <c r="C164" s="51">
        <v>100</v>
      </c>
      <c r="D164" s="55"/>
      <c r="E164" s="56">
        <f t="shared" si="2"/>
        <v>0</v>
      </c>
      <c r="F164" s="5"/>
      <c r="G164" s="5"/>
    </row>
    <row r="165" spans="1:7" ht="30" customHeight="1">
      <c r="A165" s="14" t="s">
        <v>180</v>
      </c>
      <c r="B165" s="25" t="s">
        <v>386</v>
      </c>
      <c r="C165" s="51">
        <v>3350</v>
      </c>
      <c r="D165" s="55"/>
      <c r="E165" s="56">
        <f t="shared" si="2"/>
        <v>0</v>
      </c>
      <c r="F165" s="5"/>
      <c r="G165" s="5"/>
    </row>
    <row r="166" spans="1:7" ht="30" customHeight="1">
      <c r="A166" s="14" t="s">
        <v>180</v>
      </c>
      <c r="B166" s="25" t="s">
        <v>387</v>
      </c>
      <c r="C166" s="51">
        <v>33</v>
      </c>
      <c r="D166" s="55"/>
      <c r="E166" s="56">
        <f t="shared" si="2"/>
        <v>0</v>
      </c>
      <c r="F166" s="5"/>
      <c r="G166" s="5"/>
    </row>
    <row r="167" spans="1:7" ht="30" customHeight="1">
      <c r="A167" s="17" t="s">
        <v>47</v>
      </c>
      <c r="B167" s="25" t="s">
        <v>477</v>
      </c>
      <c r="C167" s="51">
        <v>350</v>
      </c>
      <c r="D167" s="55"/>
      <c r="E167" s="56">
        <f t="shared" si="2"/>
        <v>0</v>
      </c>
      <c r="F167" s="5"/>
      <c r="G167" s="5"/>
    </row>
    <row r="168" spans="1:7" ht="30" customHeight="1">
      <c r="A168" s="17" t="s">
        <v>47</v>
      </c>
      <c r="B168" s="25" t="s">
        <v>478</v>
      </c>
      <c r="C168" s="51">
        <v>3</v>
      </c>
      <c r="D168" s="55"/>
      <c r="E168" s="56">
        <f t="shared" si="2"/>
        <v>0</v>
      </c>
      <c r="F168" s="5"/>
      <c r="G168" s="5"/>
    </row>
    <row r="169" spans="1:7" ht="30" customHeight="1">
      <c r="A169" s="18" t="s">
        <v>48</v>
      </c>
      <c r="B169" s="25" t="s">
        <v>479</v>
      </c>
      <c r="C169" s="51">
        <v>350</v>
      </c>
      <c r="D169" s="55"/>
      <c r="E169" s="56">
        <f t="shared" si="2"/>
        <v>0</v>
      </c>
      <c r="F169" s="5"/>
      <c r="G169" s="5"/>
    </row>
    <row r="170" spans="1:7" ht="30" customHeight="1">
      <c r="A170" s="18" t="s">
        <v>48</v>
      </c>
      <c r="B170" s="25" t="s">
        <v>480</v>
      </c>
      <c r="C170" s="51">
        <v>3</v>
      </c>
      <c r="D170" s="55"/>
      <c r="E170" s="56">
        <f t="shared" si="2"/>
        <v>0</v>
      </c>
      <c r="F170" s="5"/>
      <c r="G170" s="5"/>
    </row>
    <row r="171" spans="1:7" ht="30" customHeight="1">
      <c r="A171" s="18" t="s">
        <v>49</v>
      </c>
      <c r="B171" s="25" t="s">
        <v>481</v>
      </c>
      <c r="C171" s="51">
        <v>3350</v>
      </c>
      <c r="D171" s="55"/>
      <c r="E171" s="56">
        <f t="shared" si="2"/>
        <v>0</v>
      </c>
      <c r="F171" s="5"/>
      <c r="G171" s="5"/>
    </row>
    <row r="172" spans="1:7" ht="30" customHeight="1">
      <c r="A172" s="18" t="s">
        <v>49</v>
      </c>
      <c r="B172" s="25" t="s">
        <v>482</v>
      </c>
      <c r="C172" s="51">
        <v>33</v>
      </c>
      <c r="D172" s="55"/>
      <c r="E172" s="56">
        <f t="shared" si="2"/>
        <v>0</v>
      </c>
      <c r="F172" s="5"/>
      <c r="G172" s="5"/>
    </row>
    <row r="173" spans="1:7" ht="30" customHeight="1">
      <c r="A173" s="18" t="s">
        <v>50</v>
      </c>
      <c r="B173" s="25" t="s">
        <v>483</v>
      </c>
      <c r="C173" s="51">
        <v>1900</v>
      </c>
      <c r="D173" s="55"/>
      <c r="E173" s="56">
        <f t="shared" si="2"/>
        <v>0</v>
      </c>
      <c r="F173" s="5"/>
      <c r="G173" s="5"/>
    </row>
    <row r="174" spans="1:7" ht="30" customHeight="1">
      <c r="A174" s="18" t="s">
        <v>50</v>
      </c>
      <c r="B174" s="25" t="s">
        <v>484</v>
      </c>
      <c r="C174" s="51">
        <v>19</v>
      </c>
      <c r="D174" s="55"/>
      <c r="E174" s="56">
        <f t="shared" si="2"/>
        <v>0</v>
      </c>
      <c r="F174" s="5"/>
      <c r="G174" s="5"/>
    </row>
    <row r="175" spans="1:7" ht="30" customHeight="1">
      <c r="A175" s="18" t="s">
        <v>51</v>
      </c>
      <c r="B175" s="25" t="s">
        <v>485</v>
      </c>
      <c r="C175" s="51">
        <v>6300</v>
      </c>
      <c r="D175" s="55"/>
      <c r="E175" s="56">
        <f t="shared" si="2"/>
        <v>0</v>
      </c>
      <c r="F175" s="5"/>
      <c r="G175" s="5"/>
    </row>
    <row r="176" spans="1:7" ht="30" customHeight="1">
      <c r="A176" s="18" t="s">
        <v>51</v>
      </c>
      <c r="B176" s="25" t="s">
        <v>486</v>
      </c>
      <c r="C176" s="51">
        <v>3</v>
      </c>
      <c r="D176" s="55"/>
      <c r="E176" s="56">
        <f t="shared" si="2"/>
        <v>0</v>
      </c>
      <c r="F176" s="5"/>
      <c r="G176" s="5"/>
    </row>
    <row r="177" spans="1:7" ht="30" customHeight="1">
      <c r="A177" s="18" t="s">
        <v>117</v>
      </c>
      <c r="B177" s="25" t="s">
        <v>487</v>
      </c>
      <c r="C177" s="51">
        <v>1900</v>
      </c>
      <c r="D177" s="55"/>
      <c r="E177" s="56">
        <f t="shared" si="2"/>
        <v>0</v>
      </c>
      <c r="F177" s="5"/>
      <c r="G177" s="5"/>
    </row>
    <row r="178" spans="1:7" ht="30" customHeight="1">
      <c r="A178" s="14" t="s">
        <v>181</v>
      </c>
      <c r="B178" s="25" t="s">
        <v>300</v>
      </c>
      <c r="C178" s="51">
        <v>1900</v>
      </c>
      <c r="D178" s="55"/>
      <c r="E178" s="56">
        <f t="shared" si="2"/>
        <v>0</v>
      </c>
      <c r="F178" s="5"/>
      <c r="G178" s="5"/>
    </row>
    <row r="179" spans="1:7" ht="30" customHeight="1">
      <c r="A179" s="14" t="s">
        <v>181</v>
      </c>
      <c r="B179" s="25" t="s">
        <v>301</v>
      </c>
      <c r="C179" s="51">
        <v>19</v>
      </c>
      <c r="D179" s="55"/>
      <c r="E179" s="56">
        <f t="shared" si="2"/>
        <v>0</v>
      </c>
      <c r="F179" s="5"/>
      <c r="G179" s="5"/>
    </row>
    <row r="180" spans="1:7" ht="30" customHeight="1">
      <c r="A180" s="14" t="s">
        <v>182</v>
      </c>
      <c r="B180" s="25" t="s">
        <v>388</v>
      </c>
      <c r="C180" s="51">
        <v>630</v>
      </c>
      <c r="D180" s="55"/>
      <c r="E180" s="56">
        <f t="shared" si="2"/>
        <v>0</v>
      </c>
      <c r="F180" s="5"/>
      <c r="G180" s="5"/>
    </row>
    <row r="181" spans="1:7" ht="30" customHeight="1">
      <c r="A181" s="14" t="s">
        <v>182</v>
      </c>
      <c r="B181" s="25" t="s">
        <v>389</v>
      </c>
      <c r="C181" s="51">
        <v>6</v>
      </c>
      <c r="D181" s="55"/>
      <c r="E181" s="56">
        <f t="shared" si="2"/>
        <v>0</v>
      </c>
      <c r="F181" s="5"/>
      <c r="G181" s="5"/>
    </row>
    <row r="182" spans="1:7" ht="30" customHeight="1">
      <c r="A182" s="17" t="s">
        <v>52</v>
      </c>
      <c r="B182" s="25" t="s">
        <v>488</v>
      </c>
      <c r="C182" s="51">
        <v>1330</v>
      </c>
      <c r="D182" s="55"/>
      <c r="E182" s="56">
        <f t="shared" si="2"/>
        <v>0</v>
      </c>
      <c r="F182" s="5"/>
      <c r="G182" s="5"/>
    </row>
    <row r="183" spans="1:7" ht="30" customHeight="1">
      <c r="A183" s="17" t="s">
        <v>52</v>
      </c>
      <c r="B183" s="25" t="s">
        <v>489</v>
      </c>
      <c r="C183" s="51">
        <v>13</v>
      </c>
      <c r="D183" s="55"/>
      <c r="E183" s="56">
        <f t="shared" si="2"/>
        <v>0</v>
      </c>
      <c r="F183" s="5"/>
      <c r="G183" s="5"/>
    </row>
    <row r="184" spans="1:7" ht="30" customHeight="1">
      <c r="A184" s="17" t="s">
        <v>53</v>
      </c>
      <c r="B184" s="25" t="s">
        <v>490</v>
      </c>
      <c r="C184" s="51">
        <v>670</v>
      </c>
      <c r="D184" s="55"/>
      <c r="E184" s="56">
        <f t="shared" si="2"/>
        <v>0</v>
      </c>
      <c r="F184" s="5"/>
      <c r="G184" s="5"/>
    </row>
    <row r="185" spans="1:7" ht="30" customHeight="1">
      <c r="A185" s="17" t="s">
        <v>53</v>
      </c>
      <c r="B185" s="25" t="s">
        <v>491</v>
      </c>
      <c r="C185" s="51">
        <v>6</v>
      </c>
      <c r="D185" s="55"/>
      <c r="E185" s="56">
        <f t="shared" si="2"/>
        <v>0</v>
      </c>
      <c r="F185" s="5"/>
      <c r="G185" s="5"/>
    </row>
    <row r="186" spans="1:7" ht="30" customHeight="1">
      <c r="A186" s="17" t="s">
        <v>54</v>
      </c>
      <c r="B186" s="25" t="s">
        <v>390</v>
      </c>
      <c r="C186" s="51">
        <v>500</v>
      </c>
      <c r="D186" s="55"/>
      <c r="E186" s="56">
        <f t="shared" si="2"/>
        <v>0</v>
      </c>
      <c r="F186" s="5"/>
      <c r="G186" s="5"/>
    </row>
    <row r="187" spans="1:7" ht="30" customHeight="1">
      <c r="A187" s="17" t="s">
        <v>54</v>
      </c>
      <c r="B187" s="25" t="s">
        <v>391</v>
      </c>
      <c r="C187" s="51">
        <v>5</v>
      </c>
      <c r="D187" s="55"/>
      <c r="E187" s="56">
        <f t="shared" si="2"/>
        <v>0</v>
      </c>
      <c r="F187" s="5"/>
      <c r="G187" s="5"/>
    </row>
    <row r="188" spans="1:7" ht="30" customHeight="1">
      <c r="A188" s="36" t="s">
        <v>552</v>
      </c>
      <c r="B188" s="25" t="s">
        <v>555</v>
      </c>
      <c r="C188" s="51">
        <v>950</v>
      </c>
      <c r="D188" s="55"/>
      <c r="E188" s="56">
        <f t="shared" si="2"/>
        <v>0</v>
      </c>
      <c r="F188" s="5"/>
      <c r="G188" s="5"/>
    </row>
    <row r="189" spans="1:7" ht="30" customHeight="1">
      <c r="A189" s="36" t="s">
        <v>552</v>
      </c>
      <c r="B189" s="25" t="s">
        <v>554</v>
      </c>
      <c r="C189" s="51">
        <v>9</v>
      </c>
      <c r="D189" s="55"/>
      <c r="E189" s="56">
        <f t="shared" si="2"/>
        <v>0</v>
      </c>
      <c r="F189" s="5"/>
      <c r="G189" s="5"/>
    </row>
    <row r="190" spans="1:7" ht="30" customHeight="1">
      <c r="A190" s="36" t="s">
        <v>553</v>
      </c>
      <c r="B190" s="25" t="s">
        <v>556</v>
      </c>
      <c r="C190" s="51">
        <v>950</v>
      </c>
      <c r="D190" s="55"/>
      <c r="E190" s="56">
        <f t="shared" si="2"/>
        <v>0</v>
      </c>
      <c r="F190" s="5"/>
      <c r="G190" s="5"/>
    </row>
    <row r="191" spans="1:7" ht="30" customHeight="1">
      <c r="A191" s="36" t="s">
        <v>553</v>
      </c>
      <c r="B191" s="25" t="s">
        <v>557</v>
      </c>
      <c r="C191" s="51">
        <v>9</v>
      </c>
      <c r="D191" s="55"/>
      <c r="E191" s="56">
        <f t="shared" si="2"/>
        <v>0</v>
      </c>
      <c r="F191" s="5"/>
      <c r="G191" s="5"/>
    </row>
    <row r="192" spans="1:7" ht="30" customHeight="1">
      <c r="A192" s="17" t="s">
        <v>55</v>
      </c>
      <c r="B192" s="25" t="s">
        <v>392</v>
      </c>
      <c r="C192" s="51">
        <v>1300</v>
      </c>
      <c r="D192" s="55"/>
      <c r="E192" s="56">
        <f t="shared" si="2"/>
        <v>0</v>
      </c>
      <c r="F192" s="5"/>
      <c r="G192" s="5"/>
    </row>
    <row r="193" spans="1:7" ht="30" customHeight="1">
      <c r="A193" s="17" t="s">
        <v>55</v>
      </c>
      <c r="B193" s="25" t="s">
        <v>393</v>
      </c>
      <c r="C193" s="51">
        <v>13</v>
      </c>
      <c r="D193" s="55"/>
      <c r="E193" s="56">
        <f t="shared" si="2"/>
        <v>0</v>
      </c>
      <c r="F193" s="5"/>
      <c r="G193" s="5"/>
    </row>
    <row r="194" spans="1:7" ht="30" customHeight="1">
      <c r="A194" s="37" t="s">
        <v>560</v>
      </c>
      <c r="B194" s="25" t="s">
        <v>558</v>
      </c>
      <c r="C194" s="51">
        <v>950</v>
      </c>
      <c r="D194" s="55"/>
      <c r="E194" s="56">
        <f t="shared" si="2"/>
        <v>0</v>
      </c>
      <c r="F194" s="5"/>
      <c r="G194" s="5"/>
    </row>
    <row r="195" spans="1:7" ht="30" customHeight="1">
      <c r="A195" s="37" t="s">
        <v>560</v>
      </c>
      <c r="B195" s="25" t="s">
        <v>559</v>
      </c>
      <c r="C195" s="51">
        <v>9</v>
      </c>
      <c r="D195" s="55"/>
      <c r="E195" s="56">
        <f t="shared" ref="E195:E258" si="3">C195*D195</f>
        <v>0</v>
      </c>
      <c r="F195" s="5"/>
      <c r="G195" s="5"/>
    </row>
    <row r="196" spans="1:7" ht="30" customHeight="1">
      <c r="A196" s="37" t="s">
        <v>561</v>
      </c>
      <c r="B196" s="25" t="s">
        <v>562</v>
      </c>
      <c r="C196" s="51">
        <v>100</v>
      </c>
      <c r="D196" s="55"/>
      <c r="E196" s="56">
        <f t="shared" si="3"/>
        <v>0</v>
      </c>
      <c r="F196" s="5"/>
      <c r="G196" s="5"/>
    </row>
    <row r="197" spans="1:7" ht="30" customHeight="1">
      <c r="A197" s="37" t="s">
        <v>561</v>
      </c>
      <c r="B197" s="25" t="s">
        <v>563</v>
      </c>
      <c r="C197" s="51">
        <v>5</v>
      </c>
      <c r="D197" s="55"/>
      <c r="E197" s="56">
        <f t="shared" si="3"/>
        <v>0</v>
      </c>
      <c r="F197" s="5"/>
      <c r="G197" s="5"/>
    </row>
    <row r="198" spans="1:7" ht="30" customHeight="1">
      <c r="A198" s="37" t="s">
        <v>564</v>
      </c>
      <c r="B198" s="25" t="s">
        <v>566</v>
      </c>
      <c r="C198" s="51">
        <v>1900</v>
      </c>
      <c r="D198" s="55"/>
      <c r="E198" s="56">
        <f t="shared" si="3"/>
        <v>0</v>
      </c>
      <c r="F198" s="5"/>
      <c r="G198" s="5"/>
    </row>
    <row r="199" spans="1:7" ht="30" customHeight="1">
      <c r="A199" s="37" t="s">
        <v>564</v>
      </c>
      <c r="B199" s="25" t="s">
        <v>567</v>
      </c>
      <c r="C199" s="51">
        <v>19</v>
      </c>
      <c r="D199" s="55"/>
      <c r="E199" s="56">
        <f t="shared" si="3"/>
        <v>0</v>
      </c>
      <c r="F199" s="5"/>
      <c r="G199" s="5"/>
    </row>
    <row r="200" spans="1:7" ht="30" customHeight="1">
      <c r="A200" s="37" t="s">
        <v>565</v>
      </c>
      <c r="B200" s="25" t="s">
        <v>568</v>
      </c>
      <c r="C200" s="51">
        <v>200</v>
      </c>
      <c r="D200" s="55"/>
      <c r="E200" s="56">
        <f t="shared" si="3"/>
        <v>0</v>
      </c>
      <c r="F200" s="5"/>
      <c r="G200" s="5"/>
    </row>
    <row r="201" spans="1:7" ht="30" customHeight="1">
      <c r="A201" s="37" t="s">
        <v>565</v>
      </c>
      <c r="B201" s="25" t="s">
        <v>569</v>
      </c>
      <c r="C201" s="51">
        <v>10</v>
      </c>
      <c r="D201" s="55"/>
      <c r="E201" s="56">
        <f t="shared" si="3"/>
        <v>0</v>
      </c>
      <c r="F201" s="5"/>
      <c r="G201" s="5"/>
    </row>
    <row r="202" spans="1:7" ht="30" customHeight="1">
      <c r="A202" s="17" t="s">
        <v>56</v>
      </c>
      <c r="B202" s="25" t="s">
        <v>394</v>
      </c>
      <c r="C202" s="51">
        <v>500</v>
      </c>
      <c r="D202" s="55"/>
      <c r="E202" s="56">
        <f t="shared" si="3"/>
        <v>0</v>
      </c>
      <c r="F202" s="5"/>
      <c r="G202" s="5"/>
    </row>
    <row r="203" spans="1:7" ht="30" customHeight="1">
      <c r="A203" s="17" t="s">
        <v>56</v>
      </c>
      <c r="B203" s="25" t="s">
        <v>395</v>
      </c>
      <c r="C203" s="51">
        <v>5</v>
      </c>
      <c r="D203" s="55"/>
      <c r="E203" s="56">
        <f t="shared" si="3"/>
        <v>0</v>
      </c>
      <c r="F203" s="5"/>
      <c r="G203" s="5"/>
    </row>
    <row r="204" spans="1:7" ht="30" customHeight="1">
      <c r="A204" s="17" t="s">
        <v>57</v>
      </c>
      <c r="B204" s="25" t="s">
        <v>302</v>
      </c>
      <c r="C204" s="51">
        <v>950</v>
      </c>
      <c r="D204" s="55"/>
      <c r="E204" s="56">
        <f t="shared" si="3"/>
        <v>0</v>
      </c>
      <c r="F204" s="5"/>
      <c r="G204" s="5"/>
    </row>
    <row r="205" spans="1:7" ht="30" customHeight="1">
      <c r="A205" s="17" t="s">
        <v>57</v>
      </c>
      <c r="B205" s="25" t="s">
        <v>303</v>
      </c>
      <c r="C205" s="51">
        <v>9</v>
      </c>
      <c r="D205" s="55"/>
      <c r="E205" s="56">
        <f t="shared" si="3"/>
        <v>0</v>
      </c>
      <c r="F205" s="5"/>
      <c r="G205" s="5"/>
    </row>
    <row r="206" spans="1:7" ht="30" customHeight="1">
      <c r="A206" s="17" t="s">
        <v>58</v>
      </c>
      <c r="B206" s="25" t="s">
        <v>492</v>
      </c>
      <c r="C206" s="51">
        <v>650</v>
      </c>
      <c r="D206" s="55"/>
      <c r="E206" s="56">
        <f t="shared" si="3"/>
        <v>0</v>
      </c>
      <c r="F206" s="5"/>
      <c r="G206" s="5"/>
    </row>
    <row r="207" spans="1:7" ht="30" customHeight="1">
      <c r="A207" s="17" t="s">
        <v>58</v>
      </c>
      <c r="B207" s="25" t="s">
        <v>493</v>
      </c>
      <c r="C207" s="51">
        <v>6</v>
      </c>
      <c r="D207" s="55"/>
      <c r="E207" s="56">
        <f t="shared" si="3"/>
        <v>0</v>
      </c>
      <c r="F207" s="5"/>
      <c r="G207" s="5"/>
    </row>
    <row r="208" spans="1:7" ht="30" customHeight="1">
      <c r="A208" s="14" t="s">
        <v>183</v>
      </c>
      <c r="B208" s="25" t="s">
        <v>572</v>
      </c>
      <c r="C208" s="51">
        <v>2700</v>
      </c>
      <c r="D208" s="55"/>
      <c r="E208" s="56">
        <f t="shared" si="3"/>
        <v>0</v>
      </c>
      <c r="F208" s="5"/>
      <c r="G208" s="5"/>
    </row>
    <row r="209" spans="1:7" ht="30" customHeight="1">
      <c r="A209" s="14" t="s">
        <v>183</v>
      </c>
      <c r="B209" s="25" t="s">
        <v>573</v>
      </c>
      <c r="C209" s="51">
        <v>27</v>
      </c>
      <c r="D209" s="55"/>
      <c r="E209" s="56">
        <f t="shared" si="3"/>
        <v>0</v>
      </c>
      <c r="F209" s="5"/>
      <c r="G209" s="5"/>
    </row>
    <row r="210" spans="1:7" ht="30" customHeight="1">
      <c r="A210" s="14" t="s">
        <v>184</v>
      </c>
      <c r="B210" s="25" t="s">
        <v>574</v>
      </c>
      <c r="C210" s="51">
        <v>1000</v>
      </c>
      <c r="D210" s="55"/>
      <c r="E210" s="56">
        <f t="shared" si="3"/>
        <v>0</v>
      </c>
      <c r="F210" s="5"/>
      <c r="G210" s="5"/>
    </row>
    <row r="211" spans="1:7" ht="30" customHeight="1">
      <c r="A211" s="14" t="s">
        <v>184</v>
      </c>
      <c r="B211" s="25" t="s">
        <v>579</v>
      </c>
      <c r="C211" s="51">
        <v>10</v>
      </c>
      <c r="D211" s="55"/>
      <c r="E211" s="56">
        <f t="shared" si="3"/>
        <v>0</v>
      </c>
      <c r="F211" s="5"/>
      <c r="G211" s="5"/>
    </row>
    <row r="212" spans="1:7" ht="30" customHeight="1">
      <c r="A212" s="14" t="s">
        <v>570</v>
      </c>
      <c r="B212" s="25" t="s">
        <v>575</v>
      </c>
      <c r="C212" s="51">
        <v>2700</v>
      </c>
      <c r="D212" s="55"/>
      <c r="E212" s="56">
        <f t="shared" si="3"/>
        <v>0</v>
      </c>
      <c r="F212" s="5"/>
      <c r="G212" s="5"/>
    </row>
    <row r="213" spans="1:7" ht="30" customHeight="1">
      <c r="A213" s="14" t="s">
        <v>570</v>
      </c>
      <c r="B213" s="25" t="s">
        <v>576</v>
      </c>
      <c r="C213" s="51">
        <v>27</v>
      </c>
      <c r="D213" s="55"/>
      <c r="E213" s="56">
        <f t="shared" si="3"/>
        <v>0</v>
      </c>
      <c r="F213" s="5"/>
      <c r="G213" s="5"/>
    </row>
    <row r="214" spans="1:7" ht="30" customHeight="1">
      <c r="A214" s="14" t="s">
        <v>571</v>
      </c>
      <c r="B214" s="25" t="s">
        <v>577</v>
      </c>
      <c r="C214" s="51">
        <v>1000</v>
      </c>
      <c r="D214" s="55"/>
      <c r="E214" s="56">
        <f t="shared" si="3"/>
        <v>0</v>
      </c>
      <c r="F214" s="5"/>
      <c r="G214" s="5"/>
    </row>
    <row r="215" spans="1:7" ht="30" customHeight="1">
      <c r="A215" s="14" t="s">
        <v>571</v>
      </c>
      <c r="B215" s="25" t="s">
        <v>578</v>
      </c>
      <c r="C215" s="51">
        <v>10</v>
      </c>
      <c r="D215" s="55"/>
      <c r="E215" s="56">
        <f t="shared" si="3"/>
        <v>0</v>
      </c>
      <c r="F215" s="5"/>
      <c r="G215" s="5"/>
    </row>
    <row r="216" spans="1:7" ht="30" customHeight="1">
      <c r="A216" s="14" t="s">
        <v>185</v>
      </c>
      <c r="B216" s="25" t="s">
        <v>304</v>
      </c>
      <c r="C216" s="51">
        <v>2700</v>
      </c>
      <c r="D216" s="55"/>
      <c r="E216" s="56">
        <f t="shared" si="3"/>
        <v>0</v>
      </c>
      <c r="F216" s="5"/>
      <c r="G216" s="5"/>
    </row>
    <row r="217" spans="1:7" ht="30" customHeight="1">
      <c r="A217" s="14" t="s">
        <v>185</v>
      </c>
      <c r="B217" s="25" t="s">
        <v>305</v>
      </c>
      <c r="C217" s="51">
        <v>27</v>
      </c>
      <c r="D217" s="55"/>
      <c r="E217" s="56">
        <f t="shared" si="3"/>
        <v>0</v>
      </c>
      <c r="F217" s="5"/>
      <c r="G217" s="5"/>
    </row>
    <row r="218" spans="1:7" ht="30" customHeight="1">
      <c r="A218" s="14" t="s">
        <v>186</v>
      </c>
      <c r="B218" s="25" t="s">
        <v>396</v>
      </c>
      <c r="C218" s="51">
        <v>1000</v>
      </c>
      <c r="D218" s="55"/>
      <c r="E218" s="56">
        <f t="shared" si="3"/>
        <v>0</v>
      </c>
      <c r="F218" s="5"/>
      <c r="G218" s="5"/>
    </row>
    <row r="219" spans="1:7" ht="30" customHeight="1">
      <c r="A219" s="14" t="s">
        <v>186</v>
      </c>
      <c r="B219" s="25" t="s">
        <v>714</v>
      </c>
      <c r="C219" s="51">
        <v>10</v>
      </c>
      <c r="D219" s="55"/>
      <c r="E219" s="56">
        <f t="shared" si="3"/>
        <v>0</v>
      </c>
      <c r="F219" s="5"/>
      <c r="G219" s="5"/>
    </row>
    <row r="220" spans="1:7" ht="30" customHeight="1">
      <c r="A220" s="14" t="s">
        <v>187</v>
      </c>
      <c r="B220" s="25" t="s">
        <v>306</v>
      </c>
      <c r="C220" s="51">
        <v>3500</v>
      </c>
      <c r="D220" s="55"/>
      <c r="E220" s="56">
        <f t="shared" si="3"/>
        <v>0</v>
      </c>
      <c r="F220" s="5"/>
      <c r="G220" s="5"/>
    </row>
    <row r="221" spans="1:7" ht="30" customHeight="1">
      <c r="A221" s="14" t="s">
        <v>187</v>
      </c>
      <c r="B221" s="25" t="s">
        <v>307</v>
      </c>
      <c r="C221" s="51">
        <v>35</v>
      </c>
      <c r="D221" s="55"/>
      <c r="E221" s="56">
        <f t="shared" si="3"/>
        <v>0</v>
      </c>
      <c r="F221" s="5"/>
      <c r="G221" s="5"/>
    </row>
    <row r="222" spans="1:7" ht="30" customHeight="1">
      <c r="A222" s="14" t="s">
        <v>188</v>
      </c>
      <c r="B222" s="25" t="s">
        <v>397</v>
      </c>
      <c r="C222" s="51">
        <v>1850</v>
      </c>
      <c r="D222" s="55"/>
      <c r="E222" s="56">
        <f t="shared" si="3"/>
        <v>0</v>
      </c>
      <c r="F222" s="5"/>
      <c r="G222" s="5"/>
    </row>
    <row r="223" spans="1:7" ht="30" customHeight="1">
      <c r="A223" s="14" t="s">
        <v>188</v>
      </c>
      <c r="B223" s="25" t="s">
        <v>398</v>
      </c>
      <c r="C223" s="51">
        <v>18</v>
      </c>
      <c r="D223" s="55"/>
      <c r="E223" s="56">
        <f t="shared" si="3"/>
        <v>0</v>
      </c>
      <c r="F223" s="5"/>
      <c r="G223" s="5"/>
    </row>
    <row r="224" spans="1:7" ht="30" customHeight="1">
      <c r="A224" s="14" t="s">
        <v>189</v>
      </c>
      <c r="B224" s="25" t="s">
        <v>308</v>
      </c>
      <c r="C224" s="51">
        <v>3500</v>
      </c>
      <c r="D224" s="55"/>
      <c r="E224" s="56">
        <f t="shared" si="3"/>
        <v>0</v>
      </c>
      <c r="F224" s="5"/>
      <c r="G224" s="5"/>
    </row>
    <row r="225" spans="1:7" ht="30" customHeight="1">
      <c r="A225" s="14" t="s">
        <v>189</v>
      </c>
      <c r="B225" s="25" t="s">
        <v>309</v>
      </c>
      <c r="C225" s="51">
        <v>35</v>
      </c>
      <c r="D225" s="55"/>
      <c r="E225" s="56">
        <f t="shared" si="3"/>
        <v>0</v>
      </c>
      <c r="F225" s="5"/>
      <c r="G225" s="5"/>
    </row>
    <row r="226" spans="1:7" ht="30" customHeight="1">
      <c r="A226" s="14" t="s">
        <v>190</v>
      </c>
      <c r="B226" s="25" t="s">
        <v>399</v>
      </c>
      <c r="C226" s="51">
        <v>1850</v>
      </c>
      <c r="D226" s="55"/>
      <c r="E226" s="56">
        <f t="shared" si="3"/>
        <v>0</v>
      </c>
      <c r="F226" s="5"/>
      <c r="G226" s="5"/>
    </row>
    <row r="227" spans="1:7" ht="30" customHeight="1">
      <c r="A227" s="14" t="s">
        <v>190</v>
      </c>
      <c r="B227" s="25" t="s">
        <v>400</v>
      </c>
      <c r="C227" s="51">
        <v>18</v>
      </c>
      <c r="D227" s="55"/>
      <c r="E227" s="56">
        <f t="shared" si="3"/>
        <v>0</v>
      </c>
      <c r="F227" s="5"/>
      <c r="G227" s="5"/>
    </row>
    <row r="228" spans="1:7" ht="30" customHeight="1">
      <c r="A228" s="14" t="s">
        <v>191</v>
      </c>
      <c r="B228" s="25" t="s">
        <v>310</v>
      </c>
      <c r="C228" s="51">
        <v>23400</v>
      </c>
      <c r="D228" s="55"/>
      <c r="E228" s="56">
        <f t="shared" si="3"/>
        <v>0</v>
      </c>
      <c r="F228" s="5"/>
      <c r="G228" s="5"/>
    </row>
    <row r="229" spans="1:7" ht="30" customHeight="1">
      <c r="A229" s="14" t="s">
        <v>191</v>
      </c>
      <c r="B229" s="25" t="s">
        <v>311</v>
      </c>
      <c r="C229" s="51">
        <v>234</v>
      </c>
      <c r="D229" s="55"/>
      <c r="E229" s="56">
        <f t="shared" si="3"/>
        <v>0</v>
      </c>
      <c r="F229" s="5"/>
      <c r="G229" s="5"/>
    </row>
    <row r="230" spans="1:7" ht="30" customHeight="1">
      <c r="A230" s="14" t="s">
        <v>192</v>
      </c>
      <c r="B230" s="25" t="s">
        <v>401</v>
      </c>
      <c r="C230" s="51">
        <v>13400</v>
      </c>
      <c r="D230" s="55"/>
      <c r="E230" s="56">
        <f t="shared" si="3"/>
        <v>0</v>
      </c>
      <c r="F230" s="5"/>
      <c r="G230" s="5"/>
    </row>
    <row r="231" spans="1:7" ht="30" customHeight="1">
      <c r="A231" s="14" t="s">
        <v>192</v>
      </c>
      <c r="B231" s="25" t="s">
        <v>402</v>
      </c>
      <c r="C231" s="51">
        <v>134</v>
      </c>
      <c r="D231" s="55"/>
      <c r="E231" s="56">
        <f t="shared" si="3"/>
        <v>0</v>
      </c>
      <c r="F231" s="5"/>
      <c r="G231" s="5"/>
    </row>
    <row r="232" spans="1:7" ht="30" customHeight="1">
      <c r="A232" s="14" t="s">
        <v>193</v>
      </c>
      <c r="B232" s="25" t="s">
        <v>312</v>
      </c>
      <c r="C232" s="51">
        <v>23400</v>
      </c>
      <c r="D232" s="55"/>
      <c r="E232" s="56">
        <f t="shared" si="3"/>
        <v>0</v>
      </c>
      <c r="F232" s="5"/>
      <c r="G232" s="5"/>
    </row>
    <row r="233" spans="1:7" ht="30" customHeight="1">
      <c r="A233" s="14" t="s">
        <v>193</v>
      </c>
      <c r="B233" s="25" t="s">
        <v>313</v>
      </c>
      <c r="C233" s="51">
        <v>234</v>
      </c>
      <c r="D233" s="55"/>
      <c r="E233" s="56">
        <f t="shared" si="3"/>
        <v>0</v>
      </c>
      <c r="F233" s="5"/>
      <c r="G233" s="5"/>
    </row>
    <row r="234" spans="1:7" ht="30" customHeight="1">
      <c r="A234" s="14" t="s">
        <v>194</v>
      </c>
      <c r="B234" s="25" t="s">
        <v>403</v>
      </c>
      <c r="C234" s="51">
        <v>13400</v>
      </c>
      <c r="D234" s="55"/>
      <c r="E234" s="56">
        <f t="shared" si="3"/>
        <v>0</v>
      </c>
      <c r="F234" s="5"/>
      <c r="G234" s="5"/>
    </row>
    <row r="235" spans="1:7" ht="30" customHeight="1">
      <c r="A235" s="14" t="s">
        <v>194</v>
      </c>
      <c r="B235" s="25" t="s">
        <v>404</v>
      </c>
      <c r="C235" s="51">
        <v>134</v>
      </c>
      <c r="D235" s="55"/>
      <c r="E235" s="56">
        <f t="shared" si="3"/>
        <v>0</v>
      </c>
      <c r="F235" s="5"/>
      <c r="G235" s="5"/>
    </row>
    <row r="236" spans="1:7" ht="30" customHeight="1">
      <c r="A236" s="14" t="s">
        <v>195</v>
      </c>
      <c r="B236" s="25" t="s">
        <v>582</v>
      </c>
      <c r="C236" s="51">
        <v>23400</v>
      </c>
      <c r="D236" s="55"/>
      <c r="E236" s="56">
        <f t="shared" si="3"/>
        <v>0</v>
      </c>
      <c r="F236" s="5"/>
      <c r="G236" s="5"/>
    </row>
    <row r="237" spans="1:7" ht="42.75" customHeight="1">
      <c r="A237" s="14" t="s">
        <v>195</v>
      </c>
      <c r="B237" s="25" t="s">
        <v>588</v>
      </c>
      <c r="C237" s="51">
        <v>234</v>
      </c>
      <c r="D237" s="55"/>
      <c r="E237" s="56">
        <f t="shared" si="3"/>
        <v>0</v>
      </c>
      <c r="F237" s="5"/>
      <c r="G237" s="5"/>
    </row>
    <row r="238" spans="1:7" ht="30" customHeight="1">
      <c r="A238" s="14" t="s">
        <v>196</v>
      </c>
      <c r="B238" s="25" t="s">
        <v>583</v>
      </c>
      <c r="C238" s="51">
        <v>13400</v>
      </c>
      <c r="D238" s="55"/>
      <c r="E238" s="56">
        <f t="shared" si="3"/>
        <v>0</v>
      </c>
      <c r="F238" s="5"/>
      <c r="G238" s="5"/>
    </row>
    <row r="239" spans="1:7" ht="44.25" customHeight="1">
      <c r="A239" s="14" t="s">
        <v>196</v>
      </c>
      <c r="B239" s="25" t="s">
        <v>589</v>
      </c>
      <c r="C239" s="51">
        <v>134</v>
      </c>
      <c r="D239" s="55"/>
      <c r="E239" s="56">
        <f t="shared" si="3"/>
        <v>0</v>
      </c>
      <c r="F239" s="5"/>
      <c r="G239" s="5"/>
    </row>
    <row r="240" spans="1:7" ht="30" customHeight="1">
      <c r="A240" s="14" t="s">
        <v>197</v>
      </c>
      <c r="B240" s="25" t="s">
        <v>584</v>
      </c>
      <c r="C240" s="51">
        <v>23400</v>
      </c>
      <c r="D240" s="55"/>
      <c r="E240" s="56">
        <f t="shared" si="3"/>
        <v>0</v>
      </c>
      <c r="F240" s="5"/>
      <c r="G240" s="5"/>
    </row>
    <row r="241" spans="1:7" ht="45" customHeight="1">
      <c r="A241" s="14" t="s">
        <v>197</v>
      </c>
      <c r="B241" s="25" t="s">
        <v>590</v>
      </c>
      <c r="C241" s="51">
        <v>234</v>
      </c>
      <c r="D241" s="55"/>
      <c r="E241" s="56">
        <f t="shared" si="3"/>
        <v>0</v>
      </c>
      <c r="F241" s="5"/>
      <c r="G241" s="5"/>
    </row>
    <row r="242" spans="1:7" ht="30" customHeight="1">
      <c r="A242" s="14" t="s">
        <v>198</v>
      </c>
      <c r="B242" s="25" t="s">
        <v>585</v>
      </c>
      <c r="C242" s="51">
        <v>13400</v>
      </c>
      <c r="D242" s="55"/>
      <c r="E242" s="56">
        <f t="shared" si="3"/>
        <v>0</v>
      </c>
      <c r="F242" s="5"/>
      <c r="G242" s="5"/>
    </row>
    <row r="243" spans="1:7" ht="30" customHeight="1">
      <c r="A243" s="14" t="s">
        <v>198</v>
      </c>
      <c r="B243" s="25" t="s">
        <v>591</v>
      </c>
      <c r="C243" s="51">
        <v>134</v>
      </c>
      <c r="D243" s="55"/>
      <c r="E243" s="56">
        <f t="shared" si="3"/>
        <v>0</v>
      </c>
      <c r="F243" s="5"/>
      <c r="G243" s="5"/>
    </row>
    <row r="244" spans="1:7" ht="30" customHeight="1">
      <c r="A244" s="14" t="s">
        <v>580</v>
      </c>
      <c r="B244" s="25" t="s">
        <v>586</v>
      </c>
      <c r="C244" s="51">
        <v>13500</v>
      </c>
      <c r="D244" s="55"/>
      <c r="E244" s="56">
        <f t="shared" si="3"/>
        <v>0</v>
      </c>
      <c r="F244" s="5"/>
      <c r="G244" s="5"/>
    </row>
    <row r="245" spans="1:7" ht="45" customHeight="1">
      <c r="A245" s="14" t="s">
        <v>580</v>
      </c>
      <c r="B245" s="25" t="s">
        <v>592</v>
      </c>
      <c r="C245" s="51">
        <v>1500</v>
      </c>
      <c r="D245" s="55"/>
      <c r="E245" s="56">
        <f t="shared" si="3"/>
        <v>0</v>
      </c>
      <c r="F245" s="5"/>
      <c r="G245" s="5"/>
    </row>
    <row r="246" spans="1:7" ht="30" customHeight="1">
      <c r="A246" s="14" t="s">
        <v>581</v>
      </c>
      <c r="B246" s="25" t="s">
        <v>587</v>
      </c>
      <c r="C246" s="51">
        <v>8100</v>
      </c>
      <c r="D246" s="55"/>
      <c r="E246" s="56">
        <f t="shared" si="3"/>
        <v>0</v>
      </c>
      <c r="F246" s="5"/>
      <c r="G246" s="5"/>
    </row>
    <row r="247" spans="1:7" ht="41.45" customHeight="1">
      <c r="A247" s="14" t="s">
        <v>581</v>
      </c>
      <c r="B247" s="25" t="s">
        <v>593</v>
      </c>
      <c r="C247" s="51">
        <v>900</v>
      </c>
      <c r="D247" s="55"/>
      <c r="E247" s="56">
        <f t="shared" si="3"/>
        <v>0</v>
      </c>
      <c r="F247" s="5"/>
      <c r="G247" s="5"/>
    </row>
    <row r="248" spans="1:7" ht="30" customHeight="1">
      <c r="A248" s="14" t="s">
        <v>199</v>
      </c>
      <c r="B248" s="25" t="s">
        <v>314</v>
      </c>
      <c r="C248" s="51">
        <v>2700</v>
      </c>
      <c r="D248" s="55"/>
      <c r="E248" s="56">
        <f t="shared" si="3"/>
        <v>0</v>
      </c>
      <c r="F248" s="5"/>
      <c r="G248" s="5"/>
    </row>
    <row r="249" spans="1:7" ht="30" customHeight="1">
      <c r="A249" s="14" t="s">
        <v>199</v>
      </c>
      <c r="B249" s="25" t="s">
        <v>315</v>
      </c>
      <c r="C249" s="51">
        <v>27</v>
      </c>
      <c r="D249" s="55"/>
      <c r="E249" s="56">
        <f t="shared" si="3"/>
        <v>0</v>
      </c>
      <c r="F249" s="5"/>
      <c r="G249" s="5"/>
    </row>
    <row r="250" spans="1:7" ht="30" customHeight="1">
      <c r="A250" s="14" t="s">
        <v>200</v>
      </c>
      <c r="B250" s="25" t="s">
        <v>405</v>
      </c>
      <c r="C250" s="51">
        <v>1350</v>
      </c>
      <c r="D250" s="55"/>
      <c r="E250" s="56">
        <f t="shared" si="3"/>
        <v>0</v>
      </c>
      <c r="F250" s="5"/>
      <c r="G250" s="5"/>
    </row>
    <row r="251" spans="1:7" ht="30" customHeight="1">
      <c r="A251" s="14" t="s">
        <v>200</v>
      </c>
      <c r="B251" s="25" t="s">
        <v>406</v>
      </c>
      <c r="C251" s="51">
        <v>13</v>
      </c>
      <c r="D251" s="55"/>
      <c r="E251" s="56">
        <f t="shared" si="3"/>
        <v>0</v>
      </c>
      <c r="F251" s="5"/>
      <c r="G251" s="5"/>
    </row>
    <row r="252" spans="1:7" ht="30" customHeight="1">
      <c r="A252" s="14" t="s">
        <v>201</v>
      </c>
      <c r="B252" s="29" t="s">
        <v>594</v>
      </c>
      <c r="C252" s="51">
        <v>2700</v>
      </c>
      <c r="D252" s="55"/>
      <c r="E252" s="56">
        <f t="shared" si="3"/>
        <v>0</v>
      </c>
      <c r="F252" s="5"/>
      <c r="G252" s="5"/>
    </row>
    <row r="253" spans="1:7" ht="30" customHeight="1">
      <c r="A253" s="14" t="s">
        <v>201</v>
      </c>
      <c r="B253" s="25" t="s">
        <v>595</v>
      </c>
      <c r="C253" s="51">
        <v>27</v>
      </c>
      <c r="D253" s="55"/>
      <c r="E253" s="56">
        <f t="shared" si="3"/>
        <v>0</v>
      </c>
      <c r="F253" s="5"/>
      <c r="G253" s="5"/>
    </row>
    <row r="254" spans="1:7" ht="30" customHeight="1">
      <c r="A254" s="14" t="s">
        <v>202</v>
      </c>
      <c r="B254" s="29" t="s">
        <v>597</v>
      </c>
      <c r="C254" s="51">
        <v>1350</v>
      </c>
      <c r="D254" s="55"/>
      <c r="E254" s="56">
        <f t="shared" si="3"/>
        <v>0</v>
      </c>
      <c r="F254" s="5"/>
      <c r="G254" s="5"/>
    </row>
    <row r="255" spans="1:7" ht="30" customHeight="1">
      <c r="A255" s="14" t="s">
        <v>202</v>
      </c>
      <c r="B255" s="25" t="s">
        <v>596</v>
      </c>
      <c r="C255" s="51">
        <v>13</v>
      </c>
      <c r="D255" s="55"/>
      <c r="E255" s="56">
        <f t="shared" si="3"/>
        <v>0</v>
      </c>
      <c r="F255" s="5"/>
      <c r="G255" s="5"/>
    </row>
    <row r="256" spans="1:7" ht="30" customHeight="1">
      <c r="A256" s="14" t="s">
        <v>203</v>
      </c>
      <c r="B256" s="29" t="s">
        <v>316</v>
      </c>
      <c r="C256" s="51">
        <v>1350</v>
      </c>
      <c r="D256" s="55"/>
      <c r="E256" s="56">
        <f t="shared" si="3"/>
        <v>0</v>
      </c>
      <c r="F256" s="5"/>
      <c r="G256" s="5"/>
    </row>
    <row r="257" spans="1:7" ht="30" customHeight="1">
      <c r="A257" s="14" t="s">
        <v>203</v>
      </c>
      <c r="B257" s="25" t="s">
        <v>317</v>
      </c>
      <c r="C257" s="51">
        <v>13</v>
      </c>
      <c r="D257" s="55"/>
      <c r="E257" s="56">
        <f t="shared" si="3"/>
        <v>0</v>
      </c>
      <c r="F257" s="5"/>
      <c r="G257" s="5"/>
    </row>
    <row r="258" spans="1:7" ht="30" customHeight="1">
      <c r="A258" s="14" t="s">
        <v>204</v>
      </c>
      <c r="B258" s="29" t="s">
        <v>407</v>
      </c>
      <c r="C258" s="51">
        <v>1350</v>
      </c>
      <c r="D258" s="55"/>
      <c r="E258" s="56">
        <f t="shared" si="3"/>
        <v>0</v>
      </c>
      <c r="F258" s="5"/>
      <c r="G258" s="5"/>
    </row>
    <row r="259" spans="1:7" ht="30" customHeight="1">
      <c r="A259" s="14" t="s">
        <v>204</v>
      </c>
      <c r="B259" s="25" t="s">
        <v>408</v>
      </c>
      <c r="C259" s="51">
        <v>13</v>
      </c>
      <c r="D259" s="55"/>
      <c r="E259" s="56">
        <f t="shared" ref="E259:E323" si="4">C259*D259</f>
        <v>0</v>
      </c>
      <c r="F259" s="5"/>
      <c r="G259" s="5"/>
    </row>
    <row r="260" spans="1:7" ht="30" customHeight="1">
      <c r="A260" s="17" t="s">
        <v>59</v>
      </c>
      <c r="B260" s="29" t="s">
        <v>494</v>
      </c>
      <c r="C260" s="53" t="s">
        <v>205</v>
      </c>
      <c r="D260" s="55"/>
      <c r="E260" s="56">
        <f t="shared" si="4"/>
        <v>0</v>
      </c>
      <c r="F260" s="5"/>
      <c r="G260" s="5"/>
    </row>
    <row r="261" spans="1:7" ht="30" customHeight="1">
      <c r="A261" s="17" t="s">
        <v>59</v>
      </c>
      <c r="B261" s="25" t="s">
        <v>495</v>
      </c>
      <c r="C261" s="51">
        <v>6</v>
      </c>
      <c r="D261" s="55"/>
      <c r="E261" s="56">
        <f t="shared" si="4"/>
        <v>0</v>
      </c>
      <c r="F261" s="5"/>
      <c r="G261" s="5"/>
    </row>
    <row r="262" spans="1:7" ht="30" customHeight="1">
      <c r="A262" s="17" t="s">
        <v>60</v>
      </c>
      <c r="B262" s="25" t="s">
        <v>496</v>
      </c>
      <c r="C262" s="51">
        <v>500</v>
      </c>
      <c r="D262" s="55"/>
      <c r="E262" s="56">
        <f t="shared" si="4"/>
        <v>0</v>
      </c>
      <c r="F262" s="5"/>
      <c r="G262" s="5"/>
    </row>
    <row r="263" spans="1:7" ht="30" customHeight="1">
      <c r="A263" s="17" t="s">
        <v>60</v>
      </c>
      <c r="B263" s="25" t="s">
        <v>497</v>
      </c>
      <c r="C263" s="51">
        <v>5</v>
      </c>
      <c r="D263" s="55"/>
      <c r="E263" s="56">
        <f t="shared" si="4"/>
        <v>0</v>
      </c>
      <c r="F263" s="5"/>
      <c r="G263" s="5"/>
    </row>
    <row r="264" spans="1:7" ht="30" customHeight="1">
      <c r="A264" s="14" t="s">
        <v>206</v>
      </c>
      <c r="B264" s="25" t="s">
        <v>318</v>
      </c>
      <c r="C264" s="51">
        <v>3750</v>
      </c>
      <c r="D264" s="55"/>
      <c r="E264" s="56">
        <f t="shared" si="4"/>
        <v>0</v>
      </c>
      <c r="F264" s="5"/>
      <c r="G264" s="5"/>
    </row>
    <row r="265" spans="1:7" ht="30" customHeight="1">
      <c r="A265" s="14" t="s">
        <v>206</v>
      </c>
      <c r="B265" s="25" t="s">
        <v>319</v>
      </c>
      <c r="C265" s="51">
        <v>37</v>
      </c>
      <c r="D265" s="55"/>
      <c r="E265" s="56">
        <f t="shared" si="4"/>
        <v>0</v>
      </c>
      <c r="F265" s="5"/>
      <c r="G265" s="5"/>
    </row>
    <row r="266" spans="1:7" ht="30" customHeight="1">
      <c r="A266" s="14" t="s">
        <v>207</v>
      </c>
      <c r="B266" s="25" t="s">
        <v>318</v>
      </c>
      <c r="C266" s="51">
        <v>1250</v>
      </c>
      <c r="D266" s="55"/>
      <c r="E266" s="56">
        <f t="shared" si="4"/>
        <v>0</v>
      </c>
      <c r="F266" s="5"/>
      <c r="G266" s="5"/>
    </row>
    <row r="267" spans="1:7" ht="30" customHeight="1">
      <c r="A267" s="14" t="s">
        <v>207</v>
      </c>
      <c r="B267" s="25" t="s">
        <v>319</v>
      </c>
      <c r="C267" s="51">
        <v>12</v>
      </c>
      <c r="D267" s="55"/>
      <c r="E267" s="56">
        <f t="shared" si="4"/>
        <v>0</v>
      </c>
      <c r="F267" s="5"/>
      <c r="G267" s="5"/>
    </row>
    <row r="268" spans="1:7" ht="30" customHeight="1">
      <c r="A268" s="17" t="s">
        <v>61</v>
      </c>
      <c r="B268" s="25" t="s">
        <v>409</v>
      </c>
      <c r="C268" s="51">
        <v>1250</v>
      </c>
      <c r="D268" s="55"/>
      <c r="E268" s="56">
        <f t="shared" si="4"/>
        <v>0</v>
      </c>
      <c r="F268" s="5"/>
      <c r="G268" s="5"/>
    </row>
    <row r="269" spans="1:7" ht="30" customHeight="1">
      <c r="A269" s="17" t="s">
        <v>61</v>
      </c>
      <c r="B269" s="25" t="s">
        <v>410</v>
      </c>
      <c r="C269" s="51">
        <v>12</v>
      </c>
      <c r="D269" s="55"/>
      <c r="E269" s="56">
        <f t="shared" si="4"/>
        <v>0</v>
      </c>
      <c r="F269" s="5"/>
      <c r="G269" s="5"/>
    </row>
    <row r="270" spans="1:7" ht="30" customHeight="1">
      <c r="A270" s="17" t="s">
        <v>111</v>
      </c>
      <c r="B270" s="29" t="s">
        <v>498</v>
      </c>
      <c r="C270" s="51">
        <v>2200</v>
      </c>
      <c r="D270" s="55"/>
      <c r="E270" s="56">
        <f t="shared" si="4"/>
        <v>0</v>
      </c>
      <c r="F270" s="5"/>
      <c r="G270" s="5"/>
    </row>
    <row r="271" spans="1:7" ht="30" customHeight="1">
      <c r="A271" s="17" t="s">
        <v>112</v>
      </c>
      <c r="B271" s="29" t="s">
        <v>499</v>
      </c>
      <c r="C271" s="51">
        <v>300</v>
      </c>
      <c r="D271" s="55"/>
      <c r="E271" s="56">
        <f t="shared" si="4"/>
        <v>0</v>
      </c>
      <c r="F271" s="5"/>
      <c r="G271" s="5"/>
    </row>
    <row r="272" spans="1:7" ht="30" customHeight="1">
      <c r="A272" s="17" t="s">
        <v>62</v>
      </c>
      <c r="B272" s="29" t="s">
        <v>208</v>
      </c>
      <c r="C272" s="51">
        <v>3000</v>
      </c>
      <c r="D272" s="55"/>
      <c r="E272" s="56">
        <f t="shared" si="4"/>
        <v>0</v>
      </c>
      <c r="F272" s="5"/>
      <c r="G272" s="5"/>
    </row>
    <row r="273" spans="1:7" ht="30" customHeight="1">
      <c r="A273" s="17" t="s">
        <v>63</v>
      </c>
      <c r="B273" s="29" t="s">
        <v>209</v>
      </c>
      <c r="C273" s="51">
        <v>33300</v>
      </c>
      <c r="D273" s="55"/>
      <c r="E273" s="56">
        <f t="shared" si="4"/>
        <v>0</v>
      </c>
      <c r="F273" s="5"/>
      <c r="G273" s="5"/>
    </row>
    <row r="274" spans="1:7" ht="30" customHeight="1">
      <c r="A274" s="37" t="s">
        <v>598</v>
      </c>
      <c r="B274" s="29" t="s">
        <v>601</v>
      </c>
      <c r="C274" s="51">
        <v>24000</v>
      </c>
      <c r="D274" s="55"/>
      <c r="E274" s="56">
        <f t="shared" si="4"/>
        <v>0</v>
      </c>
      <c r="F274" s="5"/>
      <c r="G274" s="5"/>
    </row>
    <row r="275" spans="1:7" ht="30" customHeight="1">
      <c r="A275" s="37" t="s">
        <v>599</v>
      </c>
      <c r="B275" s="29" t="s">
        <v>602</v>
      </c>
      <c r="C275" s="51">
        <v>1400</v>
      </c>
      <c r="D275" s="55"/>
      <c r="E275" s="56">
        <f t="shared" si="4"/>
        <v>0</v>
      </c>
      <c r="F275" s="5"/>
      <c r="G275" s="5"/>
    </row>
    <row r="276" spans="1:7" ht="30" customHeight="1">
      <c r="A276" s="37" t="s">
        <v>600</v>
      </c>
      <c r="B276" s="29" t="s">
        <v>603</v>
      </c>
      <c r="C276" s="51">
        <v>400</v>
      </c>
      <c r="D276" s="55"/>
      <c r="E276" s="56">
        <f t="shared" si="4"/>
        <v>0</v>
      </c>
      <c r="F276" s="5"/>
      <c r="G276" s="5"/>
    </row>
    <row r="277" spans="1:7" ht="30" customHeight="1">
      <c r="A277" s="37" t="s">
        <v>604</v>
      </c>
      <c r="B277" s="29" t="s">
        <v>605</v>
      </c>
      <c r="C277" s="51">
        <v>800</v>
      </c>
      <c r="D277" s="55"/>
      <c r="E277" s="56">
        <f t="shared" si="4"/>
        <v>0</v>
      </c>
      <c r="F277" s="5"/>
      <c r="G277" s="5"/>
    </row>
    <row r="278" spans="1:7" ht="30" customHeight="1">
      <c r="A278" s="37" t="s">
        <v>606</v>
      </c>
      <c r="B278" s="29" t="s">
        <v>607</v>
      </c>
      <c r="C278" s="51">
        <v>200</v>
      </c>
      <c r="D278" s="55"/>
      <c r="E278" s="56">
        <f t="shared" si="4"/>
        <v>0</v>
      </c>
      <c r="F278" s="5"/>
      <c r="G278" s="5"/>
    </row>
    <row r="279" spans="1:7" ht="30" customHeight="1">
      <c r="A279" s="17" t="s">
        <v>64</v>
      </c>
      <c r="B279" s="29" t="s">
        <v>210</v>
      </c>
      <c r="C279" s="51">
        <v>8300</v>
      </c>
      <c r="D279" s="55"/>
      <c r="E279" s="56">
        <f t="shared" si="4"/>
        <v>0</v>
      </c>
      <c r="F279" s="5"/>
      <c r="G279" s="5"/>
    </row>
    <row r="280" spans="1:7" ht="30" customHeight="1">
      <c r="A280" s="37" t="s">
        <v>608</v>
      </c>
      <c r="B280" s="29" t="s">
        <v>610</v>
      </c>
      <c r="C280" s="51">
        <v>150</v>
      </c>
      <c r="D280" s="55"/>
      <c r="E280" s="56">
        <f t="shared" si="4"/>
        <v>0</v>
      </c>
      <c r="F280" s="5"/>
      <c r="G280" s="5"/>
    </row>
    <row r="281" spans="1:7" ht="30" customHeight="1">
      <c r="A281" s="37" t="s">
        <v>609</v>
      </c>
      <c r="B281" s="29" t="s">
        <v>611</v>
      </c>
      <c r="C281" s="51">
        <v>200</v>
      </c>
      <c r="D281" s="55"/>
      <c r="E281" s="56">
        <f t="shared" si="4"/>
        <v>0</v>
      </c>
      <c r="F281" s="5"/>
      <c r="G281" s="5"/>
    </row>
    <row r="282" spans="1:7" ht="30" customHeight="1">
      <c r="A282" s="37" t="s">
        <v>612</v>
      </c>
      <c r="B282" s="29" t="s">
        <v>614</v>
      </c>
      <c r="C282" s="51">
        <v>6800</v>
      </c>
      <c r="D282" s="55"/>
      <c r="E282" s="56">
        <f t="shared" si="4"/>
        <v>0</v>
      </c>
      <c r="F282" s="5"/>
      <c r="G282" s="5"/>
    </row>
    <row r="283" spans="1:7" ht="30" customHeight="1">
      <c r="A283" s="37" t="s">
        <v>613</v>
      </c>
      <c r="B283" s="29" t="s">
        <v>615</v>
      </c>
      <c r="C283" s="51">
        <v>6800</v>
      </c>
      <c r="D283" s="55"/>
      <c r="E283" s="56">
        <f t="shared" si="4"/>
        <v>0</v>
      </c>
      <c r="F283" s="5"/>
      <c r="G283" s="5"/>
    </row>
    <row r="284" spans="1:7" ht="30" customHeight="1">
      <c r="A284" s="38" t="s">
        <v>616</v>
      </c>
      <c r="B284" s="39" t="s">
        <v>665</v>
      </c>
      <c r="C284" s="51">
        <v>100</v>
      </c>
      <c r="D284" s="55"/>
      <c r="E284" s="56">
        <f t="shared" si="4"/>
        <v>0</v>
      </c>
      <c r="F284" s="5"/>
      <c r="G284" s="5"/>
    </row>
    <row r="285" spans="1:7" ht="30" customHeight="1">
      <c r="A285" s="38" t="s">
        <v>617</v>
      </c>
      <c r="B285" s="39" t="s">
        <v>666</v>
      </c>
      <c r="C285" s="51">
        <v>300</v>
      </c>
      <c r="D285" s="55"/>
      <c r="E285" s="56">
        <f t="shared" si="4"/>
        <v>0</v>
      </c>
      <c r="F285" s="5"/>
      <c r="G285" s="5"/>
    </row>
    <row r="286" spans="1:7" ht="30" customHeight="1">
      <c r="A286" s="38" t="s">
        <v>618</v>
      </c>
      <c r="B286" s="39" t="s">
        <v>667</v>
      </c>
      <c r="C286" s="51">
        <v>300</v>
      </c>
      <c r="D286" s="55"/>
      <c r="E286" s="56">
        <f t="shared" si="4"/>
        <v>0</v>
      </c>
      <c r="F286" s="5"/>
      <c r="G286" s="5"/>
    </row>
    <row r="287" spans="1:7" ht="30" customHeight="1">
      <c r="A287" s="38" t="s">
        <v>619</v>
      </c>
      <c r="B287" s="39" t="s">
        <v>668</v>
      </c>
      <c r="C287" s="51">
        <v>300</v>
      </c>
      <c r="D287" s="55"/>
      <c r="E287" s="56">
        <f t="shared" si="4"/>
        <v>0</v>
      </c>
      <c r="F287" s="5"/>
      <c r="G287" s="5"/>
    </row>
    <row r="288" spans="1:7" ht="30" customHeight="1">
      <c r="A288" s="38" t="s">
        <v>620</v>
      </c>
      <c r="B288" s="39" t="s">
        <v>669</v>
      </c>
      <c r="C288" s="51">
        <v>300</v>
      </c>
      <c r="D288" s="55"/>
      <c r="E288" s="56">
        <f t="shared" si="4"/>
        <v>0</v>
      </c>
      <c r="F288" s="5"/>
      <c r="G288" s="5"/>
    </row>
    <row r="289" spans="1:7" ht="30" customHeight="1">
      <c r="A289" s="38" t="s">
        <v>621</v>
      </c>
      <c r="B289" s="39" t="s">
        <v>670</v>
      </c>
      <c r="C289" s="51">
        <v>300</v>
      </c>
      <c r="D289" s="55"/>
      <c r="E289" s="56">
        <f t="shared" si="4"/>
        <v>0</v>
      </c>
      <c r="F289" s="5"/>
      <c r="G289" s="5"/>
    </row>
    <row r="290" spans="1:7" ht="30" customHeight="1">
      <c r="A290" s="38" t="s">
        <v>622</v>
      </c>
      <c r="B290" s="39" t="s">
        <v>671</v>
      </c>
      <c r="C290" s="51">
        <v>300</v>
      </c>
      <c r="D290" s="55"/>
      <c r="E290" s="56">
        <f t="shared" si="4"/>
        <v>0</v>
      </c>
      <c r="F290" s="5"/>
      <c r="G290" s="5"/>
    </row>
    <row r="291" spans="1:7" ht="30" customHeight="1">
      <c r="A291" s="38" t="s">
        <v>623</v>
      </c>
      <c r="B291" s="39" t="s">
        <v>672</v>
      </c>
      <c r="C291" s="51">
        <v>300</v>
      </c>
      <c r="D291" s="55"/>
      <c r="E291" s="56">
        <f t="shared" si="4"/>
        <v>0</v>
      </c>
      <c r="F291" s="5"/>
      <c r="G291" s="5"/>
    </row>
    <row r="292" spans="1:7" ht="30" customHeight="1">
      <c r="A292" s="38" t="s">
        <v>624</v>
      </c>
      <c r="B292" s="39" t="s">
        <v>673</v>
      </c>
      <c r="C292" s="51">
        <v>200</v>
      </c>
      <c r="D292" s="55"/>
      <c r="E292" s="56">
        <f t="shared" si="4"/>
        <v>0</v>
      </c>
      <c r="F292" s="5"/>
      <c r="G292" s="5"/>
    </row>
    <row r="293" spans="1:7" ht="30" customHeight="1">
      <c r="A293" s="38" t="s">
        <v>664</v>
      </c>
      <c r="B293" s="39" t="s">
        <v>674</v>
      </c>
      <c r="C293" s="51">
        <v>200</v>
      </c>
      <c r="D293" s="55"/>
      <c r="E293" s="56">
        <f t="shared" si="4"/>
        <v>0</v>
      </c>
      <c r="F293" s="5"/>
      <c r="G293" s="5"/>
    </row>
    <row r="294" spans="1:7" ht="30" customHeight="1">
      <c r="A294" s="17" t="s">
        <v>65</v>
      </c>
      <c r="B294" s="29" t="s">
        <v>211</v>
      </c>
      <c r="C294" s="51">
        <v>670</v>
      </c>
      <c r="D294" s="55"/>
      <c r="E294" s="56">
        <f t="shared" si="4"/>
        <v>0</v>
      </c>
      <c r="F294" s="5"/>
      <c r="G294" s="5"/>
    </row>
    <row r="295" spans="1:7" ht="30" customHeight="1">
      <c r="A295" s="17" t="s">
        <v>66</v>
      </c>
      <c r="B295" s="29" t="s">
        <v>67</v>
      </c>
      <c r="C295" s="51">
        <v>2350</v>
      </c>
      <c r="D295" s="55"/>
      <c r="E295" s="56">
        <f t="shared" si="4"/>
        <v>0</v>
      </c>
      <c r="F295" s="5"/>
      <c r="G295" s="5"/>
    </row>
    <row r="296" spans="1:7" ht="30" customHeight="1">
      <c r="A296" s="17" t="s">
        <v>68</v>
      </c>
      <c r="B296" s="29" t="s">
        <v>212</v>
      </c>
      <c r="C296" s="51">
        <v>17300</v>
      </c>
      <c r="D296" s="55"/>
      <c r="E296" s="56">
        <f t="shared" si="4"/>
        <v>0</v>
      </c>
      <c r="F296" s="5"/>
      <c r="G296" s="5"/>
    </row>
    <row r="297" spans="1:7" ht="30" customHeight="1">
      <c r="A297" s="17" t="s">
        <v>69</v>
      </c>
      <c r="B297" s="29" t="s">
        <v>70</v>
      </c>
      <c r="C297" s="51">
        <v>43200</v>
      </c>
      <c r="D297" s="55"/>
      <c r="E297" s="56">
        <f t="shared" si="4"/>
        <v>0</v>
      </c>
      <c r="F297" s="5"/>
      <c r="G297" s="5"/>
    </row>
    <row r="298" spans="1:7" ht="30" customHeight="1">
      <c r="A298" s="17" t="s">
        <v>71</v>
      </c>
      <c r="B298" s="29" t="s">
        <v>213</v>
      </c>
      <c r="C298" s="51">
        <v>2000</v>
      </c>
      <c r="D298" s="55"/>
      <c r="E298" s="56">
        <f t="shared" si="4"/>
        <v>0</v>
      </c>
      <c r="F298" s="5"/>
      <c r="G298" s="5"/>
    </row>
    <row r="299" spans="1:7" ht="30" customHeight="1">
      <c r="A299" s="17" t="s">
        <v>72</v>
      </c>
      <c r="B299" s="29" t="s">
        <v>214</v>
      </c>
      <c r="C299" s="51">
        <v>6700</v>
      </c>
      <c r="D299" s="55"/>
      <c r="E299" s="56">
        <f t="shared" si="4"/>
        <v>0</v>
      </c>
      <c r="F299" s="5"/>
      <c r="G299" s="5"/>
    </row>
    <row r="300" spans="1:7" ht="30" customHeight="1">
      <c r="A300" s="17" t="s">
        <v>73</v>
      </c>
      <c r="B300" s="29" t="s">
        <v>215</v>
      </c>
      <c r="C300" s="51">
        <v>3300</v>
      </c>
      <c r="D300" s="55"/>
      <c r="E300" s="56">
        <f t="shared" si="4"/>
        <v>0</v>
      </c>
      <c r="F300" s="5"/>
      <c r="G300" s="5"/>
    </row>
    <row r="301" spans="1:7" ht="30" customHeight="1">
      <c r="A301" s="17" t="s">
        <v>74</v>
      </c>
      <c r="B301" s="29" t="s">
        <v>216</v>
      </c>
      <c r="C301" s="51">
        <v>6700</v>
      </c>
      <c r="D301" s="55"/>
      <c r="E301" s="56">
        <f t="shared" si="4"/>
        <v>0</v>
      </c>
      <c r="F301" s="5"/>
      <c r="G301" s="5"/>
    </row>
    <row r="302" spans="1:7" ht="45.75" customHeight="1">
      <c r="A302" s="17" t="s">
        <v>113</v>
      </c>
      <c r="B302" s="29" t="s">
        <v>217</v>
      </c>
      <c r="C302" s="51">
        <v>60</v>
      </c>
      <c r="D302" s="55"/>
      <c r="E302" s="56">
        <f t="shared" si="4"/>
        <v>0</v>
      </c>
      <c r="F302" s="5"/>
      <c r="G302" s="5"/>
    </row>
    <row r="303" spans="1:7" ht="30" customHeight="1">
      <c r="A303" s="17" t="s">
        <v>114</v>
      </c>
      <c r="B303" s="29" t="s">
        <v>118</v>
      </c>
      <c r="C303" s="51">
        <v>10</v>
      </c>
      <c r="D303" s="55"/>
      <c r="E303" s="56">
        <f t="shared" si="4"/>
        <v>0</v>
      </c>
      <c r="F303" s="5"/>
      <c r="G303" s="5"/>
    </row>
    <row r="304" spans="1:7" ht="30" customHeight="1">
      <c r="A304" s="14" t="s">
        <v>218</v>
      </c>
      <c r="B304" s="25" t="s">
        <v>320</v>
      </c>
      <c r="C304" s="51">
        <v>2350</v>
      </c>
      <c r="D304" s="55"/>
      <c r="E304" s="56">
        <f t="shared" si="4"/>
        <v>0</v>
      </c>
      <c r="F304" s="5"/>
      <c r="G304" s="5"/>
    </row>
    <row r="305" spans="1:7" ht="30" customHeight="1">
      <c r="A305" s="14" t="s">
        <v>218</v>
      </c>
      <c r="B305" s="25" t="s">
        <v>321</v>
      </c>
      <c r="C305" s="51">
        <v>23</v>
      </c>
      <c r="D305" s="55"/>
      <c r="E305" s="56">
        <f t="shared" si="4"/>
        <v>0</v>
      </c>
      <c r="F305" s="5"/>
      <c r="G305" s="5"/>
    </row>
    <row r="306" spans="1:7" ht="30" customHeight="1">
      <c r="A306" s="14" t="s">
        <v>219</v>
      </c>
      <c r="B306" s="25" t="s">
        <v>322</v>
      </c>
      <c r="C306" s="51">
        <v>3350</v>
      </c>
      <c r="D306" s="55"/>
      <c r="E306" s="56">
        <f t="shared" si="4"/>
        <v>0</v>
      </c>
      <c r="F306" s="5"/>
      <c r="G306" s="5"/>
    </row>
    <row r="307" spans="1:7" ht="30" customHeight="1">
      <c r="A307" s="14" t="s">
        <v>219</v>
      </c>
      <c r="B307" s="25" t="s">
        <v>323</v>
      </c>
      <c r="C307" s="51">
        <v>33</v>
      </c>
      <c r="D307" s="55"/>
      <c r="E307" s="56">
        <f t="shared" si="4"/>
        <v>0</v>
      </c>
      <c r="F307" s="5"/>
      <c r="G307" s="5"/>
    </row>
    <row r="308" spans="1:7" ht="30" customHeight="1">
      <c r="A308" s="14" t="s">
        <v>220</v>
      </c>
      <c r="B308" s="25" t="s">
        <v>324</v>
      </c>
      <c r="C308" s="51">
        <v>4650</v>
      </c>
      <c r="D308" s="55"/>
      <c r="E308" s="56">
        <f t="shared" si="4"/>
        <v>0</v>
      </c>
      <c r="F308" s="5"/>
      <c r="G308" s="5"/>
    </row>
    <row r="309" spans="1:7" ht="30" customHeight="1">
      <c r="A309" s="14" t="s">
        <v>220</v>
      </c>
      <c r="B309" s="25" t="s">
        <v>325</v>
      </c>
      <c r="C309" s="51">
        <v>46</v>
      </c>
      <c r="D309" s="55"/>
      <c r="E309" s="56">
        <f t="shared" si="4"/>
        <v>0</v>
      </c>
      <c r="F309" s="5"/>
      <c r="G309" s="5"/>
    </row>
    <row r="310" spans="1:7" ht="30" customHeight="1">
      <c r="A310" s="14" t="s">
        <v>221</v>
      </c>
      <c r="B310" s="29" t="s">
        <v>326</v>
      </c>
      <c r="C310" s="51">
        <v>4650</v>
      </c>
      <c r="D310" s="55"/>
      <c r="E310" s="56">
        <f t="shared" si="4"/>
        <v>0</v>
      </c>
      <c r="F310" s="5"/>
      <c r="G310" s="5"/>
    </row>
    <row r="311" spans="1:7" ht="30" customHeight="1">
      <c r="A311" s="14" t="s">
        <v>221</v>
      </c>
      <c r="B311" s="25" t="s">
        <v>327</v>
      </c>
      <c r="C311" s="51">
        <v>46</v>
      </c>
      <c r="D311" s="55"/>
      <c r="E311" s="56">
        <f t="shared" si="4"/>
        <v>0</v>
      </c>
      <c r="F311" s="5"/>
      <c r="G311" s="5"/>
    </row>
    <row r="312" spans="1:7" ht="30" customHeight="1">
      <c r="A312" s="14" t="s">
        <v>222</v>
      </c>
      <c r="B312" s="29" t="s">
        <v>411</v>
      </c>
      <c r="C312" s="51">
        <v>2350</v>
      </c>
      <c r="D312" s="55"/>
      <c r="E312" s="56">
        <f t="shared" si="4"/>
        <v>0</v>
      </c>
      <c r="F312" s="5"/>
      <c r="G312" s="5"/>
    </row>
    <row r="313" spans="1:7" ht="30" customHeight="1">
      <c r="A313" s="14" t="s">
        <v>222</v>
      </c>
      <c r="B313" s="25" t="s">
        <v>412</v>
      </c>
      <c r="C313" s="51">
        <v>23</v>
      </c>
      <c r="D313" s="55"/>
      <c r="E313" s="56">
        <f t="shared" si="4"/>
        <v>0</v>
      </c>
      <c r="F313" s="5"/>
      <c r="G313" s="5"/>
    </row>
    <row r="314" spans="1:7" ht="30" customHeight="1">
      <c r="A314" s="14" t="s">
        <v>223</v>
      </c>
      <c r="B314" s="29" t="s">
        <v>413</v>
      </c>
      <c r="C314" s="51">
        <v>500</v>
      </c>
      <c r="D314" s="55"/>
      <c r="E314" s="56">
        <f t="shared" si="4"/>
        <v>0</v>
      </c>
      <c r="F314" s="5"/>
      <c r="G314" s="5"/>
    </row>
    <row r="315" spans="1:7" ht="30" customHeight="1">
      <c r="A315" s="14" t="s">
        <v>223</v>
      </c>
      <c r="B315" s="25" t="s">
        <v>414</v>
      </c>
      <c r="C315" s="51">
        <v>5</v>
      </c>
      <c r="D315" s="55"/>
      <c r="E315" s="56">
        <f t="shared" si="4"/>
        <v>0</v>
      </c>
      <c r="F315" s="5"/>
      <c r="G315" s="5"/>
    </row>
    <row r="316" spans="1:7" ht="30" customHeight="1">
      <c r="A316" s="14" t="s">
        <v>224</v>
      </c>
      <c r="B316" s="29" t="s">
        <v>415</v>
      </c>
      <c r="C316" s="51">
        <v>1000</v>
      </c>
      <c r="D316" s="55"/>
      <c r="E316" s="56">
        <f t="shared" si="4"/>
        <v>0</v>
      </c>
      <c r="F316" s="5"/>
      <c r="G316" s="5"/>
    </row>
    <row r="317" spans="1:7" ht="30" customHeight="1">
      <c r="A317" s="14" t="s">
        <v>224</v>
      </c>
      <c r="B317" s="25" t="s">
        <v>416</v>
      </c>
      <c r="C317" s="51">
        <v>10</v>
      </c>
      <c r="D317" s="55"/>
      <c r="E317" s="56">
        <f t="shared" si="4"/>
        <v>0</v>
      </c>
      <c r="F317" s="5"/>
      <c r="G317" s="5"/>
    </row>
    <row r="318" spans="1:7" ht="30" customHeight="1">
      <c r="A318" s="14" t="s">
        <v>225</v>
      </c>
      <c r="B318" s="29" t="s">
        <v>417</v>
      </c>
      <c r="C318" s="51">
        <v>1000</v>
      </c>
      <c r="D318" s="55"/>
      <c r="E318" s="56">
        <f t="shared" si="4"/>
        <v>0</v>
      </c>
      <c r="F318" s="5"/>
      <c r="G318" s="5"/>
    </row>
    <row r="319" spans="1:7" ht="30" customHeight="1">
      <c r="A319" s="14" t="s">
        <v>225</v>
      </c>
      <c r="B319" s="25" t="s">
        <v>418</v>
      </c>
      <c r="C319" s="51">
        <v>10</v>
      </c>
      <c r="D319" s="55"/>
      <c r="E319" s="56">
        <f t="shared" si="4"/>
        <v>0</v>
      </c>
      <c r="F319" s="5"/>
      <c r="G319" s="5"/>
    </row>
    <row r="320" spans="1:7" ht="30" customHeight="1">
      <c r="A320" s="14" t="s">
        <v>226</v>
      </c>
      <c r="B320" s="29" t="s">
        <v>328</v>
      </c>
      <c r="C320" s="51">
        <v>2350</v>
      </c>
      <c r="D320" s="55"/>
      <c r="E320" s="56">
        <f t="shared" si="4"/>
        <v>0</v>
      </c>
      <c r="F320" s="5"/>
      <c r="G320" s="5"/>
    </row>
    <row r="321" spans="1:7" ht="30" customHeight="1">
      <c r="A321" s="14" t="s">
        <v>226</v>
      </c>
      <c r="B321" s="25" t="s">
        <v>329</v>
      </c>
      <c r="C321" s="51">
        <v>23</v>
      </c>
      <c r="D321" s="55"/>
      <c r="E321" s="56">
        <f t="shared" si="4"/>
        <v>0</v>
      </c>
      <c r="F321" s="5"/>
      <c r="G321" s="5"/>
    </row>
    <row r="322" spans="1:7" ht="30" customHeight="1">
      <c r="A322" s="14" t="s">
        <v>227</v>
      </c>
      <c r="B322" s="29" t="s">
        <v>419</v>
      </c>
      <c r="C322" s="51">
        <v>2350</v>
      </c>
      <c r="D322" s="55"/>
      <c r="E322" s="56">
        <f t="shared" si="4"/>
        <v>0</v>
      </c>
      <c r="F322" s="5"/>
      <c r="G322" s="5"/>
    </row>
    <row r="323" spans="1:7" ht="30" customHeight="1">
      <c r="A323" s="14" t="s">
        <v>227</v>
      </c>
      <c r="B323" s="25" t="s">
        <v>420</v>
      </c>
      <c r="C323" s="51">
        <v>23</v>
      </c>
      <c r="D323" s="55"/>
      <c r="E323" s="56">
        <f t="shared" si="4"/>
        <v>0</v>
      </c>
      <c r="F323" s="5"/>
      <c r="G323" s="5"/>
    </row>
    <row r="324" spans="1:7" ht="30" customHeight="1">
      <c r="A324" s="17" t="s">
        <v>75</v>
      </c>
      <c r="B324" s="25" t="s">
        <v>330</v>
      </c>
      <c r="C324" s="51">
        <v>2700</v>
      </c>
      <c r="D324" s="55"/>
      <c r="E324" s="56">
        <f t="shared" ref="E324:E387" si="5">C324*D324</f>
        <v>0</v>
      </c>
      <c r="F324" s="5"/>
      <c r="G324" s="5"/>
    </row>
    <row r="325" spans="1:7" ht="30" customHeight="1">
      <c r="A325" s="17" t="s">
        <v>75</v>
      </c>
      <c r="B325" s="25" t="s">
        <v>331</v>
      </c>
      <c r="C325" s="51">
        <v>27</v>
      </c>
      <c r="D325" s="55"/>
      <c r="E325" s="56">
        <f t="shared" si="5"/>
        <v>0</v>
      </c>
      <c r="F325" s="5"/>
      <c r="G325" s="5"/>
    </row>
    <row r="326" spans="1:7" ht="30" customHeight="1">
      <c r="A326" s="17" t="s">
        <v>76</v>
      </c>
      <c r="B326" s="25" t="s">
        <v>421</v>
      </c>
      <c r="C326" s="51">
        <v>1350</v>
      </c>
      <c r="D326" s="55"/>
      <c r="E326" s="56">
        <f t="shared" si="5"/>
        <v>0</v>
      </c>
      <c r="F326" s="5"/>
      <c r="G326" s="5"/>
    </row>
    <row r="327" spans="1:7" ht="30" customHeight="1">
      <c r="A327" s="17" t="s">
        <v>76</v>
      </c>
      <c r="B327" s="25" t="s">
        <v>422</v>
      </c>
      <c r="C327" s="51">
        <v>13</v>
      </c>
      <c r="D327" s="55"/>
      <c r="E327" s="56">
        <f t="shared" si="5"/>
        <v>0</v>
      </c>
      <c r="F327" s="5"/>
      <c r="G327" s="5"/>
    </row>
    <row r="328" spans="1:7" ht="30" customHeight="1">
      <c r="A328" s="14" t="s">
        <v>228</v>
      </c>
      <c r="B328" s="29" t="s">
        <v>332</v>
      </c>
      <c r="C328" s="51">
        <v>2700</v>
      </c>
      <c r="D328" s="55"/>
      <c r="E328" s="56">
        <f t="shared" si="5"/>
        <v>0</v>
      </c>
      <c r="F328" s="5"/>
      <c r="G328" s="5"/>
    </row>
    <row r="329" spans="1:7" ht="30" customHeight="1">
      <c r="A329" s="14" t="s">
        <v>228</v>
      </c>
      <c r="B329" s="25" t="s">
        <v>333</v>
      </c>
      <c r="C329" s="51">
        <v>27</v>
      </c>
      <c r="D329" s="55"/>
      <c r="E329" s="56">
        <f t="shared" si="5"/>
        <v>0</v>
      </c>
      <c r="F329" s="5"/>
      <c r="G329" s="5"/>
    </row>
    <row r="330" spans="1:7" ht="30" customHeight="1">
      <c r="A330" s="14" t="s">
        <v>229</v>
      </c>
      <c r="B330" s="29" t="s">
        <v>423</v>
      </c>
      <c r="C330" s="51">
        <v>1350</v>
      </c>
      <c r="D330" s="55"/>
      <c r="E330" s="56">
        <f t="shared" si="5"/>
        <v>0</v>
      </c>
      <c r="F330" s="5"/>
      <c r="G330" s="5"/>
    </row>
    <row r="331" spans="1:7" ht="30" customHeight="1">
      <c r="A331" s="14" t="s">
        <v>229</v>
      </c>
      <c r="B331" s="25" t="s">
        <v>424</v>
      </c>
      <c r="C331" s="51">
        <v>13</v>
      </c>
      <c r="D331" s="55"/>
      <c r="E331" s="56">
        <f t="shared" si="5"/>
        <v>0</v>
      </c>
      <c r="F331" s="5"/>
      <c r="G331" s="5"/>
    </row>
    <row r="332" spans="1:7" ht="30" customHeight="1">
      <c r="A332" s="17" t="s">
        <v>77</v>
      </c>
      <c r="B332" s="29" t="s">
        <v>78</v>
      </c>
      <c r="C332" s="51">
        <v>10000</v>
      </c>
      <c r="D332" s="55"/>
      <c r="E332" s="56">
        <f t="shared" si="5"/>
        <v>0</v>
      </c>
      <c r="F332" s="5"/>
      <c r="G332" s="5"/>
    </row>
    <row r="333" spans="1:7" ht="30" customHeight="1">
      <c r="A333" s="17" t="s">
        <v>79</v>
      </c>
      <c r="B333" s="29" t="s">
        <v>80</v>
      </c>
      <c r="C333" s="51">
        <v>1700</v>
      </c>
      <c r="D333" s="55"/>
      <c r="E333" s="56">
        <f t="shared" si="5"/>
        <v>0</v>
      </c>
      <c r="F333" s="5"/>
      <c r="G333" s="5"/>
    </row>
    <row r="334" spans="1:7" ht="30" customHeight="1">
      <c r="A334" s="17" t="s">
        <v>81</v>
      </c>
      <c r="B334" s="29" t="s">
        <v>82</v>
      </c>
      <c r="C334" s="51">
        <v>2000</v>
      </c>
      <c r="D334" s="55"/>
      <c r="E334" s="56">
        <f t="shared" si="5"/>
        <v>0</v>
      </c>
      <c r="F334" s="5"/>
      <c r="G334" s="5"/>
    </row>
    <row r="335" spans="1:7" ht="30" customHeight="1">
      <c r="A335" s="36" t="s">
        <v>724</v>
      </c>
      <c r="B335" s="29" t="s">
        <v>334</v>
      </c>
      <c r="C335" s="51">
        <v>2500</v>
      </c>
      <c r="D335" s="55"/>
      <c r="E335" s="56">
        <f t="shared" si="5"/>
        <v>0</v>
      </c>
      <c r="F335" s="5"/>
      <c r="G335" s="5"/>
    </row>
    <row r="336" spans="1:7" ht="30" customHeight="1">
      <c r="A336" s="37" t="s">
        <v>725</v>
      </c>
      <c r="B336" s="29" t="s">
        <v>425</v>
      </c>
      <c r="C336" s="51">
        <v>800</v>
      </c>
      <c r="D336" s="55"/>
      <c r="E336" s="56">
        <f t="shared" si="5"/>
        <v>0</v>
      </c>
      <c r="F336" s="5"/>
      <c r="G336" s="5"/>
    </row>
    <row r="337" spans="1:7" ht="30" customHeight="1">
      <c r="A337" s="17" t="s">
        <v>83</v>
      </c>
      <c r="B337" s="29" t="s">
        <v>230</v>
      </c>
      <c r="C337" s="51">
        <v>6300</v>
      </c>
      <c r="D337" s="55"/>
      <c r="E337" s="56">
        <f t="shared" si="5"/>
        <v>0</v>
      </c>
      <c r="F337" s="5"/>
      <c r="G337" s="5"/>
    </row>
    <row r="338" spans="1:7" ht="30" customHeight="1">
      <c r="A338" s="17" t="s">
        <v>84</v>
      </c>
      <c r="B338" s="29" t="s">
        <v>231</v>
      </c>
      <c r="C338" s="51">
        <v>2200</v>
      </c>
      <c r="D338" s="55"/>
      <c r="E338" s="56">
        <f t="shared" si="5"/>
        <v>0</v>
      </c>
      <c r="F338" s="5"/>
      <c r="G338" s="5"/>
    </row>
    <row r="339" spans="1:7" ht="30" customHeight="1">
      <c r="A339" s="17" t="s">
        <v>85</v>
      </c>
      <c r="B339" s="29" t="s">
        <v>232</v>
      </c>
      <c r="C339" s="51">
        <v>3150</v>
      </c>
      <c r="D339" s="55"/>
      <c r="E339" s="56">
        <f t="shared" si="5"/>
        <v>0</v>
      </c>
      <c r="F339" s="5"/>
      <c r="G339" s="5"/>
    </row>
    <row r="340" spans="1:7" ht="30" customHeight="1">
      <c r="A340" s="17" t="s">
        <v>86</v>
      </c>
      <c r="B340" s="29" t="s">
        <v>233</v>
      </c>
      <c r="C340" s="51">
        <v>1600</v>
      </c>
      <c r="D340" s="55"/>
      <c r="E340" s="56">
        <f t="shared" si="5"/>
        <v>0</v>
      </c>
      <c r="F340" s="5"/>
      <c r="G340" s="5"/>
    </row>
    <row r="341" spans="1:7" ht="30" customHeight="1">
      <c r="A341" s="17" t="s">
        <v>87</v>
      </c>
      <c r="B341" s="29" t="s">
        <v>234</v>
      </c>
      <c r="C341" s="51">
        <v>1600</v>
      </c>
      <c r="D341" s="55"/>
      <c r="E341" s="56">
        <f t="shared" si="5"/>
        <v>0</v>
      </c>
      <c r="F341" s="5"/>
      <c r="G341" s="5"/>
    </row>
    <row r="342" spans="1:7" ht="30" customHeight="1">
      <c r="A342" s="37" t="s">
        <v>726</v>
      </c>
      <c r="B342" s="29" t="s">
        <v>335</v>
      </c>
      <c r="C342" s="51">
        <v>750</v>
      </c>
      <c r="D342" s="55"/>
      <c r="E342" s="56">
        <f t="shared" si="5"/>
        <v>0</v>
      </c>
      <c r="F342" s="5"/>
      <c r="G342" s="5"/>
    </row>
    <row r="343" spans="1:7" ht="30" customHeight="1">
      <c r="A343" s="37" t="s">
        <v>727</v>
      </c>
      <c r="B343" s="29" t="s">
        <v>426</v>
      </c>
      <c r="C343" s="51">
        <v>250</v>
      </c>
      <c r="D343" s="55"/>
      <c r="E343" s="56">
        <f t="shared" si="5"/>
        <v>0</v>
      </c>
      <c r="F343" s="5"/>
      <c r="G343" s="5"/>
    </row>
    <row r="344" spans="1:7" ht="30" customHeight="1">
      <c r="A344" s="17" t="s">
        <v>89</v>
      </c>
      <c r="B344" s="25" t="s">
        <v>88</v>
      </c>
      <c r="C344" s="51">
        <v>3150</v>
      </c>
      <c r="D344" s="55"/>
      <c r="E344" s="56">
        <f t="shared" si="5"/>
        <v>0</v>
      </c>
      <c r="F344" s="5"/>
      <c r="G344" s="5"/>
    </row>
    <row r="345" spans="1:7" ht="30" customHeight="1">
      <c r="A345" s="17" t="s">
        <v>91</v>
      </c>
      <c r="B345" s="25" t="s">
        <v>90</v>
      </c>
      <c r="C345" s="51">
        <v>1900</v>
      </c>
      <c r="D345" s="55"/>
      <c r="E345" s="56">
        <f t="shared" si="5"/>
        <v>0</v>
      </c>
      <c r="F345" s="5"/>
      <c r="G345" s="5"/>
    </row>
    <row r="346" spans="1:7" ht="30" customHeight="1">
      <c r="A346" s="14" t="s">
        <v>235</v>
      </c>
      <c r="B346" s="29" t="s">
        <v>627</v>
      </c>
      <c r="C346" s="51">
        <v>500</v>
      </c>
      <c r="D346" s="55"/>
      <c r="E346" s="56">
        <f t="shared" si="5"/>
        <v>0</v>
      </c>
      <c r="F346" s="5"/>
      <c r="G346" s="5"/>
    </row>
    <row r="347" spans="1:7" ht="30" customHeight="1">
      <c r="A347" s="14" t="s">
        <v>235</v>
      </c>
      <c r="B347" s="25" t="s">
        <v>628</v>
      </c>
      <c r="C347" s="51">
        <v>5</v>
      </c>
      <c r="D347" s="55"/>
      <c r="E347" s="56">
        <f t="shared" si="5"/>
        <v>0</v>
      </c>
      <c r="F347" s="5"/>
      <c r="G347" s="5"/>
    </row>
    <row r="348" spans="1:7" ht="30" customHeight="1">
      <c r="A348" s="14" t="s">
        <v>236</v>
      </c>
      <c r="B348" s="29" t="s">
        <v>629</v>
      </c>
      <c r="C348" s="51">
        <v>150</v>
      </c>
      <c r="D348" s="55"/>
      <c r="E348" s="56">
        <f t="shared" si="5"/>
        <v>0</v>
      </c>
      <c r="F348" s="5"/>
      <c r="G348" s="5"/>
    </row>
    <row r="349" spans="1:7" ht="30" customHeight="1">
      <c r="A349" s="14" t="s">
        <v>236</v>
      </c>
      <c r="B349" s="25" t="s">
        <v>630</v>
      </c>
      <c r="C349" s="51">
        <v>1</v>
      </c>
      <c r="D349" s="55"/>
      <c r="E349" s="56">
        <f t="shared" si="5"/>
        <v>0</v>
      </c>
      <c r="F349" s="5"/>
      <c r="G349" s="5"/>
    </row>
    <row r="350" spans="1:7" ht="30" customHeight="1">
      <c r="A350" s="14" t="s">
        <v>625</v>
      </c>
      <c r="B350" s="25" t="s">
        <v>631</v>
      </c>
      <c r="C350" s="51">
        <v>500</v>
      </c>
      <c r="D350" s="55"/>
      <c r="E350" s="56">
        <f t="shared" si="5"/>
        <v>0</v>
      </c>
      <c r="F350" s="5"/>
      <c r="G350" s="5"/>
    </row>
    <row r="351" spans="1:7" ht="30" customHeight="1">
      <c r="A351" s="14" t="s">
        <v>625</v>
      </c>
      <c r="B351" s="25" t="s">
        <v>633</v>
      </c>
      <c r="C351" s="51">
        <v>5</v>
      </c>
      <c r="D351" s="55"/>
      <c r="E351" s="56">
        <f t="shared" si="5"/>
        <v>0</v>
      </c>
      <c r="F351" s="5"/>
      <c r="G351" s="5"/>
    </row>
    <row r="352" spans="1:7" ht="30" customHeight="1">
      <c r="A352" s="14" t="s">
        <v>626</v>
      </c>
      <c r="B352" s="25" t="s">
        <v>632</v>
      </c>
      <c r="C352" s="51">
        <v>150</v>
      </c>
      <c r="D352" s="55"/>
      <c r="E352" s="56">
        <f t="shared" si="5"/>
        <v>0</v>
      </c>
      <c r="F352" s="5"/>
      <c r="G352" s="5"/>
    </row>
    <row r="353" spans="1:7" ht="30" customHeight="1">
      <c r="A353" s="14" t="s">
        <v>626</v>
      </c>
      <c r="B353" s="25" t="s">
        <v>634</v>
      </c>
      <c r="C353" s="51">
        <v>1</v>
      </c>
      <c r="D353" s="55"/>
      <c r="E353" s="56">
        <f t="shared" si="5"/>
        <v>0</v>
      </c>
      <c r="F353" s="5"/>
      <c r="G353" s="5"/>
    </row>
    <row r="354" spans="1:7" ht="30" customHeight="1">
      <c r="A354" s="17" t="s">
        <v>92</v>
      </c>
      <c r="B354" s="29" t="s">
        <v>237</v>
      </c>
      <c r="C354" s="51">
        <v>1700</v>
      </c>
      <c r="D354" s="55"/>
      <c r="E354" s="56">
        <f t="shared" si="5"/>
        <v>0</v>
      </c>
      <c r="F354" s="5"/>
      <c r="G354" s="5"/>
    </row>
    <row r="355" spans="1:7" ht="30" customHeight="1">
      <c r="A355" s="17" t="s">
        <v>93</v>
      </c>
      <c r="B355" s="29" t="s">
        <v>238</v>
      </c>
      <c r="C355" s="51">
        <v>350</v>
      </c>
      <c r="D355" s="55"/>
      <c r="E355" s="56">
        <f t="shared" si="5"/>
        <v>0</v>
      </c>
      <c r="F355" s="5"/>
      <c r="G355" s="5"/>
    </row>
    <row r="356" spans="1:7" ht="30" customHeight="1">
      <c r="A356" s="17" t="s">
        <v>94</v>
      </c>
      <c r="B356" s="29" t="s">
        <v>239</v>
      </c>
      <c r="C356" s="51">
        <v>3400</v>
      </c>
      <c r="D356" s="55"/>
      <c r="E356" s="56">
        <f t="shared" si="5"/>
        <v>0</v>
      </c>
      <c r="F356" s="5"/>
      <c r="G356" s="5"/>
    </row>
    <row r="357" spans="1:7" ht="30" customHeight="1">
      <c r="A357" s="17" t="s">
        <v>94</v>
      </c>
      <c r="B357" s="25" t="s">
        <v>240</v>
      </c>
      <c r="C357" s="51">
        <v>34</v>
      </c>
      <c r="D357" s="55"/>
      <c r="E357" s="56">
        <f t="shared" si="5"/>
        <v>0</v>
      </c>
      <c r="F357" s="5"/>
      <c r="G357" s="5"/>
    </row>
    <row r="358" spans="1:7" ht="30" customHeight="1">
      <c r="A358" s="17" t="s">
        <v>95</v>
      </c>
      <c r="B358" s="29" t="s">
        <v>241</v>
      </c>
      <c r="C358" s="51">
        <v>1900</v>
      </c>
      <c r="D358" s="55"/>
      <c r="E358" s="56">
        <f t="shared" si="5"/>
        <v>0</v>
      </c>
      <c r="F358" s="5"/>
      <c r="G358" s="5"/>
    </row>
    <row r="359" spans="1:7" ht="30" customHeight="1">
      <c r="A359" s="14" t="s">
        <v>242</v>
      </c>
      <c r="B359" s="29" t="s">
        <v>635</v>
      </c>
      <c r="C359" s="51">
        <v>10000</v>
      </c>
      <c r="D359" s="55"/>
      <c r="E359" s="56">
        <f t="shared" si="5"/>
        <v>0</v>
      </c>
      <c r="F359" s="5"/>
      <c r="G359" s="5"/>
    </row>
    <row r="360" spans="1:7" ht="30" customHeight="1">
      <c r="A360" s="14" t="s">
        <v>243</v>
      </c>
      <c r="B360" s="29" t="s">
        <v>636</v>
      </c>
      <c r="C360" s="51">
        <v>10000</v>
      </c>
      <c r="D360" s="55"/>
      <c r="E360" s="56">
        <f t="shared" si="5"/>
        <v>0</v>
      </c>
      <c r="F360" s="5"/>
      <c r="G360" s="5"/>
    </row>
    <row r="361" spans="1:7" ht="30" customHeight="1">
      <c r="A361" s="37" t="s">
        <v>637</v>
      </c>
      <c r="B361" s="29" t="s">
        <v>639</v>
      </c>
      <c r="C361" s="51">
        <v>200</v>
      </c>
      <c r="D361" s="55"/>
      <c r="E361" s="56">
        <f t="shared" si="5"/>
        <v>0</v>
      </c>
      <c r="F361" s="5"/>
      <c r="G361" s="5"/>
    </row>
    <row r="362" spans="1:7" ht="30" customHeight="1">
      <c r="A362" s="37" t="s">
        <v>638</v>
      </c>
      <c r="B362" s="29" t="s">
        <v>640</v>
      </c>
      <c r="C362" s="51">
        <v>200</v>
      </c>
      <c r="D362" s="55"/>
      <c r="E362" s="56">
        <f t="shared" si="5"/>
        <v>0</v>
      </c>
      <c r="F362" s="5"/>
      <c r="G362" s="5"/>
    </row>
    <row r="363" spans="1:7" ht="30" customHeight="1">
      <c r="A363" s="17" t="s">
        <v>115</v>
      </c>
      <c r="B363" s="29" t="s">
        <v>641</v>
      </c>
      <c r="C363" s="51">
        <v>10000</v>
      </c>
      <c r="D363" s="55"/>
      <c r="E363" s="56">
        <f t="shared" si="5"/>
        <v>0</v>
      </c>
      <c r="F363" s="5"/>
      <c r="G363" s="5"/>
    </row>
    <row r="364" spans="1:7" ht="30" customHeight="1">
      <c r="A364" s="14" t="s">
        <v>244</v>
      </c>
      <c r="B364" s="25" t="s">
        <v>646</v>
      </c>
      <c r="C364" s="51">
        <v>7000</v>
      </c>
      <c r="D364" s="55"/>
      <c r="E364" s="56">
        <f t="shared" si="5"/>
        <v>0</v>
      </c>
      <c r="F364" s="5"/>
      <c r="G364" s="5"/>
    </row>
    <row r="365" spans="1:7" ht="30" customHeight="1">
      <c r="A365" s="14" t="s">
        <v>244</v>
      </c>
      <c r="B365" s="25" t="s">
        <v>647</v>
      </c>
      <c r="C365" s="51">
        <v>70</v>
      </c>
      <c r="D365" s="55"/>
      <c r="E365" s="56">
        <f t="shared" si="5"/>
        <v>0</v>
      </c>
      <c r="F365" s="5"/>
      <c r="G365" s="5"/>
    </row>
    <row r="366" spans="1:7" ht="30" customHeight="1">
      <c r="A366" s="14" t="s">
        <v>245</v>
      </c>
      <c r="B366" s="25" t="s">
        <v>648</v>
      </c>
      <c r="C366" s="51">
        <v>3000</v>
      </c>
      <c r="D366" s="55"/>
      <c r="E366" s="56">
        <f t="shared" si="5"/>
        <v>0</v>
      </c>
      <c r="F366" s="5"/>
      <c r="G366" s="5"/>
    </row>
    <row r="367" spans="1:7" ht="30" customHeight="1">
      <c r="A367" s="14" t="s">
        <v>245</v>
      </c>
      <c r="B367" s="25" t="s">
        <v>649</v>
      </c>
      <c r="C367" s="51">
        <v>30</v>
      </c>
      <c r="D367" s="55"/>
      <c r="E367" s="56">
        <f t="shared" si="5"/>
        <v>0</v>
      </c>
      <c r="F367" s="5"/>
      <c r="G367" s="5"/>
    </row>
    <row r="368" spans="1:7" ht="30" customHeight="1">
      <c r="A368" s="14" t="s">
        <v>642</v>
      </c>
      <c r="B368" s="25" t="s">
        <v>650</v>
      </c>
      <c r="C368" s="51">
        <v>7000</v>
      </c>
      <c r="D368" s="55"/>
      <c r="E368" s="56">
        <f t="shared" si="5"/>
        <v>0</v>
      </c>
      <c r="F368" s="5"/>
      <c r="G368" s="5"/>
    </row>
    <row r="369" spans="1:7" ht="30" customHeight="1">
      <c r="A369" s="14" t="s">
        <v>642</v>
      </c>
      <c r="B369" s="25" t="s">
        <v>654</v>
      </c>
      <c r="C369" s="51">
        <v>70</v>
      </c>
      <c r="D369" s="55"/>
      <c r="E369" s="56">
        <f t="shared" si="5"/>
        <v>0</v>
      </c>
      <c r="F369" s="5"/>
      <c r="G369" s="5"/>
    </row>
    <row r="370" spans="1:7" ht="30" customHeight="1">
      <c r="A370" s="14" t="s">
        <v>643</v>
      </c>
      <c r="B370" s="25" t="s">
        <v>651</v>
      </c>
      <c r="C370" s="51">
        <v>3000</v>
      </c>
      <c r="D370" s="55"/>
      <c r="E370" s="56">
        <f t="shared" si="5"/>
        <v>0</v>
      </c>
      <c r="F370" s="5"/>
      <c r="G370" s="5"/>
    </row>
    <row r="371" spans="1:7" ht="30" customHeight="1">
      <c r="A371" s="14" t="s">
        <v>643</v>
      </c>
      <c r="B371" s="25" t="s">
        <v>655</v>
      </c>
      <c r="C371" s="51">
        <v>30</v>
      </c>
      <c r="D371" s="55"/>
      <c r="E371" s="56">
        <f t="shared" si="5"/>
        <v>0</v>
      </c>
      <c r="F371" s="5"/>
      <c r="G371" s="5"/>
    </row>
    <row r="372" spans="1:7" ht="30" customHeight="1">
      <c r="A372" s="14" t="s">
        <v>644</v>
      </c>
      <c r="B372" s="25" t="s">
        <v>652</v>
      </c>
      <c r="C372" s="51">
        <v>7000</v>
      </c>
      <c r="D372" s="55"/>
      <c r="E372" s="56">
        <f t="shared" si="5"/>
        <v>0</v>
      </c>
      <c r="F372" s="5"/>
      <c r="G372" s="5"/>
    </row>
    <row r="373" spans="1:7" ht="30" customHeight="1">
      <c r="A373" s="14" t="s">
        <v>644</v>
      </c>
      <c r="B373" s="25" t="s">
        <v>656</v>
      </c>
      <c r="C373" s="51">
        <v>70</v>
      </c>
      <c r="D373" s="55"/>
      <c r="E373" s="56">
        <f t="shared" si="5"/>
        <v>0</v>
      </c>
      <c r="F373" s="5"/>
      <c r="G373" s="5"/>
    </row>
    <row r="374" spans="1:7" ht="30" customHeight="1">
      <c r="A374" s="14" t="s">
        <v>645</v>
      </c>
      <c r="B374" s="25" t="s">
        <v>653</v>
      </c>
      <c r="C374" s="51">
        <v>3000</v>
      </c>
      <c r="D374" s="55"/>
      <c r="E374" s="56">
        <f t="shared" si="5"/>
        <v>0</v>
      </c>
      <c r="F374" s="5"/>
      <c r="G374" s="5"/>
    </row>
    <row r="375" spans="1:7" ht="30" customHeight="1">
      <c r="A375" s="14" t="s">
        <v>645</v>
      </c>
      <c r="B375" s="25" t="s">
        <v>657</v>
      </c>
      <c r="C375" s="51">
        <v>30</v>
      </c>
      <c r="D375" s="55"/>
      <c r="E375" s="56">
        <f t="shared" si="5"/>
        <v>0</v>
      </c>
      <c r="F375" s="5"/>
      <c r="G375" s="5"/>
    </row>
    <row r="376" spans="1:7" ht="30" customHeight="1">
      <c r="A376" s="14" t="s">
        <v>246</v>
      </c>
      <c r="B376" s="29" t="s">
        <v>336</v>
      </c>
      <c r="C376" s="51">
        <v>800</v>
      </c>
      <c r="D376" s="55"/>
      <c r="E376" s="56">
        <f t="shared" si="5"/>
        <v>0</v>
      </c>
      <c r="F376" s="5"/>
      <c r="G376" s="5"/>
    </row>
    <row r="377" spans="1:7" ht="30" customHeight="1">
      <c r="A377" s="14" t="s">
        <v>246</v>
      </c>
      <c r="B377" s="25" t="s">
        <v>337</v>
      </c>
      <c r="C377" s="51">
        <v>8</v>
      </c>
      <c r="D377" s="55"/>
      <c r="E377" s="56">
        <f t="shared" si="5"/>
        <v>0</v>
      </c>
      <c r="F377" s="5"/>
      <c r="G377" s="5"/>
    </row>
    <row r="378" spans="1:7" ht="30" customHeight="1">
      <c r="A378" s="14" t="s">
        <v>247</v>
      </c>
      <c r="B378" s="29" t="s">
        <v>427</v>
      </c>
      <c r="C378" s="51">
        <v>300</v>
      </c>
      <c r="D378" s="55"/>
      <c r="E378" s="56">
        <f t="shared" si="5"/>
        <v>0</v>
      </c>
      <c r="F378" s="5"/>
      <c r="G378" s="5"/>
    </row>
    <row r="379" spans="1:7" ht="30" customHeight="1">
      <c r="A379" s="14" t="s">
        <v>247</v>
      </c>
      <c r="B379" s="25" t="s">
        <v>428</v>
      </c>
      <c r="C379" s="51">
        <v>3</v>
      </c>
      <c r="D379" s="55"/>
      <c r="E379" s="56">
        <f t="shared" si="5"/>
        <v>0</v>
      </c>
      <c r="F379" s="5"/>
      <c r="G379" s="5"/>
    </row>
    <row r="380" spans="1:7" ht="30" customHeight="1">
      <c r="A380" s="14" t="s">
        <v>248</v>
      </c>
      <c r="B380" s="29" t="s">
        <v>338</v>
      </c>
      <c r="C380" s="51">
        <v>4700</v>
      </c>
      <c r="D380" s="55"/>
      <c r="E380" s="56">
        <f t="shared" si="5"/>
        <v>0</v>
      </c>
      <c r="F380" s="5"/>
      <c r="G380" s="5"/>
    </row>
    <row r="381" spans="1:7" ht="30" customHeight="1">
      <c r="A381" s="14" t="s">
        <v>248</v>
      </c>
      <c r="B381" s="25" t="s">
        <v>339</v>
      </c>
      <c r="C381" s="51">
        <v>47</v>
      </c>
      <c r="D381" s="55"/>
      <c r="E381" s="56">
        <f t="shared" si="5"/>
        <v>0</v>
      </c>
      <c r="F381" s="5"/>
      <c r="G381" s="5"/>
    </row>
    <row r="382" spans="1:7" ht="30" customHeight="1">
      <c r="A382" s="14" t="s">
        <v>249</v>
      </c>
      <c r="B382" s="29" t="s">
        <v>429</v>
      </c>
      <c r="C382" s="51">
        <v>1600</v>
      </c>
      <c r="D382" s="55"/>
      <c r="E382" s="56">
        <f t="shared" si="5"/>
        <v>0</v>
      </c>
      <c r="F382" s="5"/>
      <c r="G382" s="5"/>
    </row>
    <row r="383" spans="1:7" ht="30" customHeight="1">
      <c r="A383" s="14" t="s">
        <v>248</v>
      </c>
      <c r="B383" s="25" t="s">
        <v>430</v>
      </c>
      <c r="C383" s="51">
        <v>16</v>
      </c>
      <c r="D383" s="55"/>
      <c r="E383" s="56">
        <f t="shared" si="5"/>
        <v>0</v>
      </c>
      <c r="F383" s="5"/>
      <c r="G383" s="5"/>
    </row>
    <row r="384" spans="1:7" ht="30" customHeight="1">
      <c r="A384" s="17" t="s">
        <v>96</v>
      </c>
      <c r="B384" s="29" t="s">
        <v>500</v>
      </c>
      <c r="C384" s="51">
        <v>650</v>
      </c>
      <c r="D384" s="55"/>
      <c r="E384" s="56">
        <f t="shared" si="5"/>
        <v>0</v>
      </c>
      <c r="F384" s="5"/>
      <c r="G384" s="5"/>
    </row>
    <row r="385" spans="1:7" ht="30" customHeight="1">
      <c r="A385" s="17" t="s">
        <v>96</v>
      </c>
      <c r="B385" s="25" t="s">
        <v>501</v>
      </c>
      <c r="C385" s="51">
        <v>6</v>
      </c>
      <c r="D385" s="55"/>
      <c r="E385" s="56">
        <f t="shared" si="5"/>
        <v>0</v>
      </c>
      <c r="F385" s="5"/>
      <c r="G385" s="5"/>
    </row>
    <row r="386" spans="1:7" ht="30" customHeight="1">
      <c r="A386" s="17" t="s">
        <v>97</v>
      </c>
      <c r="B386" s="29" t="s">
        <v>502</v>
      </c>
      <c r="C386" s="51">
        <v>35000</v>
      </c>
      <c r="D386" s="55"/>
      <c r="E386" s="56">
        <f t="shared" si="5"/>
        <v>0</v>
      </c>
      <c r="F386" s="5"/>
      <c r="G386" s="5"/>
    </row>
    <row r="387" spans="1:7" ht="30" customHeight="1">
      <c r="A387" s="14" t="s">
        <v>250</v>
      </c>
      <c r="B387" s="29" t="s">
        <v>340</v>
      </c>
      <c r="C387" s="51">
        <f>3800*0.75</f>
        <v>2850</v>
      </c>
      <c r="D387" s="55"/>
      <c r="E387" s="56">
        <f t="shared" si="5"/>
        <v>0</v>
      </c>
      <c r="F387" s="5"/>
      <c r="G387" s="5"/>
    </row>
    <row r="388" spans="1:7" ht="30" customHeight="1">
      <c r="A388" s="14" t="s">
        <v>250</v>
      </c>
      <c r="B388" s="25" t="s">
        <v>341</v>
      </c>
      <c r="C388" s="51">
        <v>28</v>
      </c>
      <c r="D388" s="55"/>
      <c r="E388" s="56">
        <f t="shared" ref="E388:E440" si="6">C388*D388</f>
        <v>0</v>
      </c>
      <c r="F388" s="5"/>
      <c r="G388" s="5"/>
    </row>
    <row r="389" spans="1:7" ht="30" customHeight="1">
      <c r="A389" s="14" t="s">
        <v>251</v>
      </c>
      <c r="B389" s="29" t="s">
        <v>431</v>
      </c>
      <c r="C389" s="51">
        <f>3800*0.25</f>
        <v>950</v>
      </c>
      <c r="D389" s="55"/>
      <c r="E389" s="56">
        <f t="shared" si="6"/>
        <v>0</v>
      </c>
      <c r="F389" s="5"/>
      <c r="G389" s="5"/>
    </row>
    <row r="390" spans="1:7" ht="30" customHeight="1">
      <c r="A390" s="14" t="s">
        <v>251</v>
      </c>
      <c r="B390" s="25" t="s">
        <v>432</v>
      </c>
      <c r="C390" s="51">
        <v>9</v>
      </c>
      <c r="D390" s="55"/>
      <c r="E390" s="56">
        <f t="shared" si="6"/>
        <v>0</v>
      </c>
      <c r="F390" s="5"/>
      <c r="G390" s="5"/>
    </row>
    <row r="391" spans="1:7" ht="30" customHeight="1">
      <c r="A391" s="14" t="s">
        <v>252</v>
      </c>
      <c r="B391" s="29" t="s">
        <v>342</v>
      </c>
      <c r="C391" s="51">
        <f>20000*0.75</f>
        <v>15000</v>
      </c>
      <c r="D391" s="55"/>
      <c r="E391" s="56">
        <f t="shared" si="6"/>
        <v>0</v>
      </c>
      <c r="F391" s="5"/>
      <c r="G391" s="5"/>
    </row>
    <row r="392" spans="1:7" ht="30" customHeight="1">
      <c r="A392" s="14" t="s">
        <v>252</v>
      </c>
      <c r="B392" s="25" t="s">
        <v>343</v>
      </c>
      <c r="C392" s="51">
        <v>150</v>
      </c>
      <c r="D392" s="55"/>
      <c r="E392" s="56">
        <f t="shared" si="6"/>
        <v>0</v>
      </c>
      <c r="F392" s="5"/>
      <c r="G392" s="5"/>
    </row>
    <row r="393" spans="1:7" ht="30" customHeight="1">
      <c r="A393" s="14" t="s">
        <v>253</v>
      </c>
      <c r="B393" s="29" t="s">
        <v>433</v>
      </c>
      <c r="C393" s="51">
        <f>20000*0.25</f>
        <v>5000</v>
      </c>
      <c r="D393" s="55"/>
      <c r="E393" s="56">
        <f t="shared" si="6"/>
        <v>0</v>
      </c>
      <c r="F393" s="5"/>
      <c r="G393" s="5"/>
    </row>
    <row r="394" spans="1:7" ht="30" customHeight="1">
      <c r="A394" s="14" t="s">
        <v>253</v>
      </c>
      <c r="B394" s="25" t="s">
        <v>434</v>
      </c>
      <c r="C394" s="51">
        <v>50</v>
      </c>
      <c r="D394" s="55"/>
      <c r="E394" s="56">
        <f t="shared" si="6"/>
        <v>0</v>
      </c>
      <c r="F394" s="5"/>
      <c r="G394" s="5"/>
    </row>
    <row r="395" spans="1:7" ht="30" customHeight="1">
      <c r="A395" s="17" t="s">
        <v>98</v>
      </c>
      <c r="B395" s="25" t="s">
        <v>503</v>
      </c>
      <c r="C395" s="51">
        <v>650</v>
      </c>
      <c r="D395" s="55"/>
      <c r="E395" s="56">
        <f t="shared" si="6"/>
        <v>0</v>
      </c>
      <c r="F395" s="5"/>
      <c r="G395" s="5"/>
    </row>
    <row r="396" spans="1:7" ht="30" customHeight="1">
      <c r="A396" s="17" t="s">
        <v>98</v>
      </c>
      <c r="B396" s="25" t="s">
        <v>504</v>
      </c>
      <c r="C396" s="51">
        <v>6</v>
      </c>
      <c r="D396" s="55"/>
      <c r="E396" s="56">
        <f t="shared" si="6"/>
        <v>0</v>
      </c>
      <c r="F396" s="5"/>
      <c r="G396" s="5"/>
    </row>
    <row r="397" spans="1:7" ht="30" customHeight="1">
      <c r="A397" s="17" t="s">
        <v>99</v>
      </c>
      <c r="B397" s="25" t="s">
        <v>505</v>
      </c>
      <c r="C397" s="51">
        <v>650</v>
      </c>
      <c r="D397" s="55"/>
      <c r="E397" s="56">
        <f t="shared" si="6"/>
        <v>0</v>
      </c>
      <c r="F397" s="5"/>
      <c r="G397" s="5"/>
    </row>
    <row r="398" spans="1:7" ht="30" customHeight="1">
      <c r="A398" s="17" t="s">
        <v>99</v>
      </c>
      <c r="B398" s="25" t="s">
        <v>506</v>
      </c>
      <c r="C398" s="51">
        <v>6</v>
      </c>
      <c r="D398" s="55"/>
      <c r="E398" s="56">
        <f t="shared" si="6"/>
        <v>0</v>
      </c>
      <c r="F398" s="5"/>
      <c r="G398" s="5"/>
    </row>
    <row r="399" spans="1:7" ht="30" customHeight="1">
      <c r="A399" s="17" t="s">
        <v>100</v>
      </c>
      <c r="B399" s="25" t="s">
        <v>507</v>
      </c>
      <c r="C399" s="51">
        <v>650</v>
      </c>
      <c r="D399" s="55"/>
      <c r="E399" s="56">
        <f t="shared" si="6"/>
        <v>0</v>
      </c>
      <c r="F399" s="5"/>
      <c r="G399" s="5"/>
    </row>
    <row r="400" spans="1:7" ht="30" customHeight="1">
      <c r="A400" s="17" t="s">
        <v>100</v>
      </c>
      <c r="B400" s="25" t="s">
        <v>508</v>
      </c>
      <c r="C400" s="51">
        <v>6</v>
      </c>
      <c r="D400" s="55"/>
      <c r="E400" s="56">
        <f t="shared" si="6"/>
        <v>0</v>
      </c>
      <c r="F400" s="5"/>
      <c r="G400" s="5"/>
    </row>
    <row r="401" spans="1:7" ht="30" customHeight="1">
      <c r="A401" s="17" t="s">
        <v>101</v>
      </c>
      <c r="B401" s="25" t="s">
        <v>715</v>
      </c>
      <c r="C401" s="51">
        <v>650</v>
      </c>
      <c r="D401" s="55"/>
      <c r="E401" s="56">
        <f t="shared" si="6"/>
        <v>0</v>
      </c>
      <c r="F401" s="5"/>
      <c r="G401" s="5"/>
    </row>
    <row r="402" spans="1:7" ht="30" customHeight="1">
      <c r="A402" s="17" t="s">
        <v>101</v>
      </c>
      <c r="B402" s="25" t="s">
        <v>716</v>
      </c>
      <c r="C402" s="51">
        <v>6</v>
      </c>
      <c r="D402" s="55"/>
      <c r="E402" s="56">
        <f t="shared" si="6"/>
        <v>0</v>
      </c>
      <c r="F402" s="5"/>
      <c r="G402" s="5"/>
    </row>
    <row r="403" spans="1:7" ht="30" customHeight="1">
      <c r="A403" s="14" t="s">
        <v>254</v>
      </c>
      <c r="B403" s="29" t="s">
        <v>344</v>
      </c>
      <c r="C403" s="51">
        <f>2200*0.75</f>
        <v>1650</v>
      </c>
      <c r="D403" s="55"/>
      <c r="E403" s="56">
        <f t="shared" si="6"/>
        <v>0</v>
      </c>
      <c r="F403" s="5"/>
      <c r="G403" s="5"/>
    </row>
    <row r="404" spans="1:7" ht="30" customHeight="1">
      <c r="A404" s="14" t="s">
        <v>254</v>
      </c>
      <c r="B404" s="25" t="s">
        <v>345</v>
      </c>
      <c r="C404" s="51">
        <v>16</v>
      </c>
      <c r="D404" s="55"/>
      <c r="E404" s="56">
        <f t="shared" si="6"/>
        <v>0</v>
      </c>
      <c r="F404" s="5"/>
      <c r="G404" s="5"/>
    </row>
    <row r="405" spans="1:7" ht="30" customHeight="1">
      <c r="A405" s="14" t="s">
        <v>255</v>
      </c>
      <c r="B405" s="29" t="s">
        <v>435</v>
      </c>
      <c r="C405" s="51">
        <f>2200*0.25</f>
        <v>550</v>
      </c>
      <c r="D405" s="55"/>
      <c r="E405" s="56">
        <f t="shared" si="6"/>
        <v>0</v>
      </c>
      <c r="F405" s="5"/>
      <c r="G405" s="5"/>
    </row>
    <row r="406" spans="1:7" ht="30" customHeight="1">
      <c r="A406" s="14" t="s">
        <v>255</v>
      </c>
      <c r="B406" s="25" t="s">
        <v>436</v>
      </c>
      <c r="C406" s="51">
        <v>5</v>
      </c>
      <c r="D406" s="55"/>
      <c r="E406" s="56">
        <f t="shared" si="6"/>
        <v>0</v>
      </c>
      <c r="F406" s="5"/>
      <c r="G406" s="5"/>
    </row>
    <row r="407" spans="1:7" ht="30" customHeight="1">
      <c r="A407" s="14" t="s">
        <v>256</v>
      </c>
      <c r="B407" s="29" t="s">
        <v>346</v>
      </c>
      <c r="C407" s="51">
        <f>11200*0.75</f>
        <v>8400</v>
      </c>
      <c r="D407" s="55"/>
      <c r="E407" s="56">
        <f t="shared" si="6"/>
        <v>0</v>
      </c>
      <c r="F407" s="5"/>
      <c r="G407" s="5"/>
    </row>
    <row r="408" spans="1:7" ht="30" customHeight="1">
      <c r="A408" s="14" t="s">
        <v>256</v>
      </c>
      <c r="B408" s="25" t="s">
        <v>347</v>
      </c>
      <c r="C408" s="51">
        <v>84</v>
      </c>
      <c r="D408" s="55"/>
      <c r="E408" s="56">
        <f t="shared" si="6"/>
        <v>0</v>
      </c>
      <c r="F408" s="5"/>
      <c r="G408" s="5"/>
    </row>
    <row r="409" spans="1:7" ht="30" customHeight="1">
      <c r="A409" s="14" t="s">
        <v>257</v>
      </c>
      <c r="B409" s="29" t="s">
        <v>437</v>
      </c>
      <c r="C409" s="51">
        <f>11200*0.25</f>
        <v>2800</v>
      </c>
      <c r="D409" s="55"/>
      <c r="E409" s="56">
        <f t="shared" si="6"/>
        <v>0</v>
      </c>
      <c r="F409" s="5"/>
      <c r="G409" s="5"/>
    </row>
    <row r="410" spans="1:7" ht="30" customHeight="1">
      <c r="A410" s="14" t="s">
        <v>257</v>
      </c>
      <c r="B410" s="25" t="s">
        <v>438</v>
      </c>
      <c r="C410" s="51">
        <v>28</v>
      </c>
      <c r="D410" s="55"/>
      <c r="E410" s="56">
        <f t="shared" si="6"/>
        <v>0</v>
      </c>
      <c r="F410" s="5"/>
      <c r="G410" s="5"/>
    </row>
    <row r="411" spans="1:7" ht="30" customHeight="1">
      <c r="A411" s="17" t="s">
        <v>102</v>
      </c>
      <c r="B411" s="29" t="s">
        <v>509</v>
      </c>
      <c r="C411" s="51">
        <v>18900</v>
      </c>
      <c r="D411" s="55"/>
      <c r="E411" s="56">
        <f t="shared" si="6"/>
        <v>0</v>
      </c>
      <c r="F411" s="5"/>
      <c r="G411" s="5"/>
    </row>
    <row r="412" spans="1:7" ht="30" customHeight="1">
      <c r="A412" s="17" t="s">
        <v>103</v>
      </c>
      <c r="B412" s="29" t="s">
        <v>510</v>
      </c>
      <c r="C412" s="51">
        <v>3150</v>
      </c>
      <c r="D412" s="55"/>
      <c r="E412" s="56">
        <f t="shared" si="6"/>
        <v>0</v>
      </c>
      <c r="F412" s="5"/>
      <c r="G412" s="5"/>
    </row>
    <row r="413" spans="1:7" ht="30" customHeight="1">
      <c r="A413" s="17" t="s">
        <v>104</v>
      </c>
      <c r="B413" s="29" t="s">
        <v>511</v>
      </c>
      <c r="C413" s="51">
        <v>8800</v>
      </c>
      <c r="D413" s="55"/>
      <c r="E413" s="56">
        <f t="shared" si="6"/>
        <v>0</v>
      </c>
      <c r="F413" s="5"/>
      <c r="G413" s="5"/>
    </row>
    <row r="414" spans="1:7" ht="30" customHeight="1">
      <c r="A414" s="17" t="s">
        <v>105</v>
      </c>
      <c r="B414" s="29" t="s">
        <v>512</v>
      </c>
      <c r="C414" s="51">
        <v>5000</v>
      </c>
      <c r="D414" s="55"/>
      <c r="E414" s="56">
        <f t="shared" si="6"/>
        <v>0</v>
      </c>
      <c r="F414" s="5"/>
      <c r="G414" s="5"/>
    </row>
    <row r="415" spans="1:7" ht="30" customHeight="1">
      <c r="A415" s="17" t="s">
        <v>106</v>
      </c>
      <c r="B415" s="29" t="s">
        <v>513</v>
      </c>
      <c r="C415" s="51">
        <v>8200</v>
      </c>
      <c r="D415" s="55"/>
      <c r="E415" s="56">
        <f t="shared" ref="E415:E416" si="7">C415*D415</f>
        <v>0</v>
      </c>
      <c r="F415" s="5"/>
      <c r="G415" s="5"/>
    </row>
    <row r="416" spans="1:7" ht="30" customHeight="1">
      <c r="A416" s="37" t="s">
        <v>702</v>
      </c>
      <c r="B416" s="29" t="s">
        <v>661</v>
      </c>
      <c r="C416" s="51">
        <v>600</v>
      </c>
      <c r="D416" s="55"/>
      <c r="E416" s="56">
        <f t="shared" si="7"/>
        <v>0</v>
      </c>
      <c r="F416" s="5"/>
      <c r="G416" s="5"/>
    </row>
    <row r="417" spans="1:7" ht="30" customHeight="1">
      <c r="A417" s="37" t="s">
        <v>703</v>
      </c>
      <c r="B417" s="26" t="s">
        <v>663</v>
      </c>
      <c r="C417" s="51">
        <v>600</v>
      </c>
      <c r="D417" s="55"/>
      <c r="E417" s="56">
        <f t="shared" si="6"/>
        <v>0</v>
      </c>
      <c r="F417" s="5"/>
      <c r="G417" s="5"/>
    </row>
    <row r="418" spans="1:7" ht="53.25" customHeight="1">
      <c r="A418" s="37" t="s">
        <v>704</v>
      </c>
      <c r="B418" s="26" t="s">
        <v>662</v>
      </c>
      <c r="C418" s="51">
        <v>200</v>
      </c>
      <c r="D418" s="55"/>
      <c r="E418" s="56">
        <f t="shared" si="6"/>
        <v>0</v>
      </c>
      <c r="F418" s="5"/>
      <c r="G418" s="5"/>
    </row>
    <row r="419" spans="1:7" ht="44.25" customHeight="1">
      <c r="A419" s="17" t="s">
        <v>658</v>
      </c>
      <c r="B419" s="29" t="s">
        <v>129</v>
      </c>
      <c r="C419" s="54">
        <v>10</v>
      </c>
      <c r="D419" s="55"/>
      <c r="E419" s="56">
        <f t="shared" si="6"/>
        <v>0</v>
      </c>
      <c r="F419" s="5"/>
      <c r="G419" s="5"/>
    </row>
    <row r="420" spans="1:7" ht="47.25" customHeight="1">
      <c r="A420" s="17" t="s">
        <v>659</v>
      </c>
      <c r="B420" s="29" t="s">
        <v>130</v>
      </c>
      <c r="C420" s="54">
        <v>20</v>
      </c>
      <c r="D420" s="55"/>
      <c r="E420" s="56">
        <f t="shared" si="6"/>
        <v>0</v>
      </c>
      <c r="F420" s="5"/>
      <c r="G420" s="5"/>
    </row>
    <row r="421" spans="1:7" ht="46.5" customHeight="1">
      <c r="A421" s="17" t="s">
        <v>660</v>
      </c>
      <c r="B421" s="29" t="s">
        <v>131</v>
      </c>
      <c r="C421" s="54">
        <v>150000</v>
      </c>
      <c r="D421" s="55"/>
      <c r="E421" s="56">
        <f t="shared" si="6"/>
        <v>0</v>
      </c>
      <c r="F421" s="5"/>
      <c r="G421" s="5"/>
    </row>
    <row r="422" spans="1:7" ht="37.5" customHeight="1">
      <c r="A422" s="17" t="s">
        <v>684</v>
      </c>
      <c r="B422" s="57" t="s">
        <v>675</v>
      </c>
      <c r="C422" s="54">
        <v>70</v>
      </c>
      <c r="D422" s="55"/>
      <c r="E422" s="56">
        <f t="shared" si="6"/>
        <v>0</v>
      </c>
      <c r="F422" s="5"/>
      <c r="G422" s="5"/>
    </row>
    <row r="423" spans="1:7" ht="62.25" customHeight="1">
      <c r="A423" s="17" t="s">
        <v>685</v>
      </c>
      <c r="B423" s="58" t="s">
        <v>691</v>
      </c>
      <c r="C423" s="54">
        <v>72</v>
      </c>
      <c r="D423" s="55"/>
      <c r="E423" s="56">
        <f t="shared" si="6"/>
        <v>0</v>
      </c>
      <c r="F423" s="5"/>
      <c r="G423" s="5"/>
    </row>
    <row r="424" spans="1:7" ht="45" customHeight="1">
      <c r="A424" s="17" t="s">
        <v>686</v>
      </c>
      <c r="B424" s="9" t="s">
        <v>718</v>
      </c>
      <c r="C424" s="54">
        <v>9300</v>
      </c>
      <c r="D424" s="55"/>
      <c r="E424" s="56">
        <f t="shared" si="6"/>
        <v>0</v>
      </c>
      <c r="F424" s="5"/>
      <c r="G424" s="5"/>
    </row>
    <row r="425" spans="1:7" ht="45" customHeight="1">
      <c r="A425" s="17" t="s">
        <v>687</v>
      </c>
      <c r="B425" s="9" t="s">
        <v>719</v>
      </c>
      <c r="C425" s="54">
        <v>20000</v>
      </c>
      <c r="D425" s="55"/>
      <c r="E425" s="56">
        <f t="shared" si="6"/>
        <v>0</v>
      </c>
      <c r="F425" s="5"/>
      <c r="G425" s="5"/>
    </row>
    <row r="426" spans="1:7" ht="41.25" customHeight="1">
      <c r="A426" s="17" t="s">
        <v>688</v>
      </c>
      <c r="B426" s="9" t="s">
        <v>676</v>
      </c>
      <c r="C426" s="54">
        <v>5000</v>
      </c>
      <c r="D426" s="55"/>
      <c r="E426" s="56">
        <f t="shared" si="6"/>
        <v>0</v>
      </c>
      <c r="F426" s="5"/>
      <c r="G426" s="5"/>
    </row>
    <row r="427" spans="1:7" ht="41.25" customHeight="1">
      <c r="A427" s="17" t="s">
        <v>689</v>
      </c>
      <c r="B427" s="9" t="s">
        <v>132</v>
      </c>
      <c r="C427" s="54">
        <v>30</v>
      </c>
      <c r="D427" s="55"/>
      <c r="E427" s="56">
        <f t="shared" si="6"/>
        <v>0</v>
      </c>
      <c r="F427" s="5"/>
      <c r="G427" s="5"/>
    </row>
    <row r="428" spans="1:7" ht="43.5" customHeight="1">
      <c r="A428" s="17" t="s">
        <v>690</v>
      </c>
      <c r="B428" s="9" t="s">
        <v>119</v>
      </c>
      <c r="C428" s="54">
        <v>600000</v>
      </c>
      <c r="D428" s="55"/>
      <c r="E428" s="56">
        <f t="shared" si="6"/>
        <v>0</v>
      </c>
      <c r="F428" s="5"/>
      <c r="G428" s="5"/>
    </row>
    <row r="429" spans="1:7" ht="46.5" customHeight="1">
      <c r="A429" s="17" t="s">
        <v>692</v>
      </c>
      <c r="B429" s="9" t="s">
        <v>120</v>
      </c>
      <c r="C429" s="30"/>
      <c r="D429" s="59"/>
      <c r="E429" s="59"/>
      <c r="F429" s="5"/>
      <c r="G429" s="5"/>
    </row>
    <row r="430" spans="1:7" ht="31.5" customHeight="1">
      <c r="A430" s="17" t="s">
        <v>693</v>
      </c>
      <c r="B430" s="40" t="s">
        <v>677</v>
      </c>
      <c r="C430" s="60">
        <v>1500</v>
      </c>
      <c r="D430" s="55"/>
      <c r="E430" s="56">
        <f t="shared" si="6"/>
        <v>0</v>
      </c>
      <c r="F430" s="5"/>
      <c r="G430" s="5"/>
    </row>
    <row r="431" spans="1:7" ht="31.5" customHeight="1">
      <c r="A431" s="17" t="s">
        <v>694</v>
      </c>
      <c r="B431" s="40" t="s">
        <v>678</v>
      </c>
      <c r="C431" s="60">
        <v>1500</v>
      </c>
      <c r="D431" s="55"/>
      <c r="E431" s="56">
        <f t="shared" si="6"/>
        <v>0</v>
      </c>
      <c r="F431" s="5"/>
      <c r="G431" s="5"/>
    </row>
    <row r="432" spans="1:7" ht="31.5" customHeight="1">
      <c r="A432" s="17" t="s">
        <v>695</v>
      </c>
      <c r="B432" s="40" t="s">
        <v>679</v>
      </c>
      <c r="C432" s="60">
        <v>1000</v>
      </c>
      <c r="D432" s="55"/>
      <c r="E432" s="56">
        <f t="shared" si="6"/>
        <v>0</v>
      </c>
      <c r="F432" s="5"/>
      <c r="G432" s="5"/>
    </row>
    <row r="433" spans="1:7" ht="31.5" customHeight="1">
      <c r="A433" s="17" t="s">
        <v>696</v>
      </c>
      <c r="B433" s="40" t="s">
        <v>680</v>
      </c>
      <c r="C433" s="60">
        <v>1500</v>
      </c>
      <c r="D433" s="55"/>
      <c r="E433" s="56">
        <f t="shared" si="6"/>
        <v>0</v>
      </c>
      <c r="F433" s="5"/>
      <c r="G433" s="5"/>
    </row>
    <row r="434" spans="1:7" ht="30" customHeight="1">
      <c r="A434" s="17" t="s">
        <v>697</v>
      </c>
      <c r="B434" s="40" t="s">
        <v>681</v>
      </c>
      <c r="C434" s="60">
        <v>250</v>
      </c>
      <c r="D434" s="55"/>
      <c r="E434" s="56">
        <f t="shared" si="6"/>
        <v>0</v>
      </c>
      <c r="F434" s="5"/>
      <c r="G434" s="5"/>
    </row>
    <row r="435" spans="1:7" ht="30" customHeight="1">
      <c r="A435" s="17" t="s">
        <v>698</v>
      </c>
      <c r="B435" s="13" t="s">
        <v>121</v>
      </c>
      <c r="C435" s="60">
        <v>800</v>
      </c>
      <c r="D435" s="55"/>
      <c r="E435" s="56">
        <f t="shared" si="6"/>
        <v>0</v>
      </c>
      <c r="F435" s="5"/>
      <c r="G435" s="5"/>
    </row>
    <row r="436" spans="1:7" ht="30" customHeight="1">
      <c r="A436" s="17" t="s">
        <v>699</v>
      </c>
      <c r="B436" s="31" t="s">
        <v>122</v>
      </c>
      <c r="C436" s="60">
        <v>650</v>
      </c>
      <c r="D436" s="55"/>
      <c r="E436" s="56">
        <f t="shared" si="6"/>
        <v>0</v>
      </c>
      <c r="F436" s="5"/>
      <c r="G436" s="5"/>
    </row>
    <row r="437" spans="1:7" ht="30" customHeight="1">
      <c r="A437" s="17" t="s">
        <v>700</v>
      </c>
      <c r="B437" s="31" t="s">
        <v>123</v>
      </c>
      <c r="C437" s="60">
        <v>200</v>
      </c>
      <c r="D437" s="55"/>
      <c r="E437" s="56">
        <f t="shared" si="6"/>
        <v>0</v>
      </c>
      <c r="F437" s="5"/>
      <c r="G437" s="5"/>
    </row>
    <row r="438" spans="1:7" ht="30" customHeight="1">
      <c r="A438" s="17" t="s">
        <v>701</v>
      </c>
      <c r="B438" s="31" t="s">
        <v>124</v>
      </c>
      <c r="C438" s="60">
        <v>75</v>
      </c>
      <c r="D438" s="55"/>
      <c r="E438" s="56">
        <f t="shared" si="6"/>
        <v>0</v>
      </c>
      <c r="F438" s="5"/>
      <c r="G438" s="5"/>
    </row>
    <row r="439" spans="1:7" ht="30" customHeight="1">
      <c r="A439" s="17" t="s">
        <v>705</v>
      </c>
      <c r="B439" s="31" t="s">
        <v>717</v>
      </c>
      <c r="C439" s="54">
        <v>200</v>
      </c>
      <c r="D439" s="55"/>
      <c r="E439" s="56">
        <f t="shared" si="6"/>
        <v>0</v>
      </c>
      <c r="F439" s="5"/>
      <c r="G439" s="5"/>
    </row>
    <row r="440" spans="1:7" ht="30" customHeight="1">
      <c r="A440" s="22" t="s">
        <v>682</v>
      </c>
      <c r="B440" s="29" t="s">
        <v>683</v>
      </c>
      <c r="C440" s="54">
        <v>1</v>
      </c>
      <c r="D440" s="55"/>
      <c r="E440" s="56">
        <f t="shared" si="6"/>
        <v>0</v>
      </c>
      <c r="F440" s="5"/>
      <c r="G440" s="5"/>
    </row>
    <row r="441" spans="1:7" ht="30" customHeight="1">
      <c r="A441" s="42"/>
      <c r="B441" s="25"/>
      <c r="C441" s="32"/>
      <c r="D441" s="6" t="s">
        <v>107</v>
      </c>
      <c r="E441" s="43">
        <f>SUM(E3:E440)</f>
        <v>0</v>
      </c>
      <c r="F441" s="7"/>
      <c r="G441" s="7"/>
    </row>
    <row r="442" spans="1:7" ht="30" customHeight="1">
      <c r="A442" s="44"/>
      <c r="B442" s="33"/>
      <c r="C442" s="34"/>
      <c r="D442" s="8" t="s">
        <v>108</v>
      </c>
      <c r="E442" s="45"/>
      <c r="F442" s="7"/>
      <c r="G442" s="7"/>
    </row>
    <row r="443" spans="1:7" ht="30" customHeight="1">
      <c r="A443" s="46"/>
      <c r="B443" s="47"/>
      <c r="C443" s="48"/>
      <c r="D443" s="49" t="s">
        <v>109</v>
      </c>
      <c r="E443" s="50"/>
      <c r="F443" s="7"/>
      <c r="G443" s="7"/>
    </row>
    <row r="444" spans="1:7" ht="30" customHeight="1">
      <c r="B444" s="32"/>
      <c r="C444" s="35"/>
      <c r="D444" s="7"/>
      <c r="F444" s="7"/>
      <c r="G444" s="7"/>
    </row>
    <row r="445" spans="1:7" ht="30" customHeight="1">
      <c r="B445" s="34"/>
      <c r="C445" s="35"/>
      <c r="D445" s="7"/>
      <c r="F445" s="7"/>
      <c r="G445" s="7"/>
    </row>
    <row r="446" spans="1:7" ht="30" customHeight="1">
      <c r="B446" s="35"/>
      <c r="C446" s="35"/>
      <c r="D446" s="7"/>
      <c r="F446" s="7"/>
      <c r="G446" s="7"/>
    </row>
    <row r="447" spans="1:7" ht="30" customHeight="1">
      <c r="B447" s="35"/>
      <c r="C447" s="35"/>
      <c r="D447" s="7"/>
      <c r="F447" s="7"/>
      <c r="G447" s="7"/>
    </row>
    <row r="448" spans="1:7" ht="30" customHeight="1">
      <c r="B448" s="35"/>
      <c r="C448" s="35"/>
      <c r="D448" s="7"/>
      <c r="F448" s="7"/>
      <c r="G448" s="7"/>
    </row>
    <row r="449" spans="2:2" ht="30" customHeight="1">
      <c r="B449" s="35"/>
    </row>
    <row r="450" spans="2:2" ht="30" customHeight="1">
      <c r="B450" s="35"/>
    </row>
    <row r="451" spans="2:2" ht="30" customHeight="1"/>
  </sheetData>
  <mergeCells count="1">
    <mergeCell ref="B1:E1"/>
  </mergeCells>
  <phoneticPr fontId="3" type="noConversion"/>
  <printOptions horizontalCentered="1"/>
  <pageMargins left="0.70833333333333304" right="0.70833333333333304" top="0.74791666666666701" bottom="0.91458333333333297" header="0.511811023622047" footer="0.74791666666666701"/>
  <pageSetup paperSize="8" scale="62" fitToHeight="8" orientation="portrait" r:id="rId1"/>
  <headerFooter>
    <oddFooter>&amp;C&amp;"Times New Roman,Normal"&amp;12&amp;KffffffPage &amp;P / &amp;N</oddFooter>
  </headerFooter>
  <drawing r:id="rId2"/>
  <legacyDrawing r:id="rId3"/>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Instruction</vt:lpstr>
      <vt:lpstr>Grille</vt:lpstr>
      <vt:lpstr>Grille!Impression_des_titres</vt:lpstr>
      <vt:lpstr>Grille!Print_Area_0</vt:lpstr>
      <vt:lpstr>Grille!Zone_d_impression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NAYRAUD Bertrand</dc:creator>
  <dc:description/>
  <cp:lastModifiedBy>BUCHARD--ROULIN Victorine</cp:lastModifiedBy>
  <cp:revision>1</cp:revision>
  <cp:lastPrinted>2025-12-18T10:59:44Z</cp:lastPrinted>
  <dcterms:created xsi:type="dcterms:W3CDTF">2025-10-08T08:30:19Z</dcterms:created>
  <dcterms:modified xsi:type="dcterms:W3CDTF">2025-12-18T14:34:43Z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